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5\"/>
    </mc:Choice>
  </mc:AlternateContent>
  <xr:revisionPtr revIDLastSave="0" documentId="8_{240C6BB4-1DEF-4C13-9CC8-D2CC00C6E523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Septiembre 2025" sheetId="1" r:id="rId1"/>
    <sheet name="Hoja2" sheetId="2" r:id="rId2"/>
  </sheets>
  <externalReferences>
    <externalReference r:id="rId3"/>
  </externalReferences>
  <definedNames>
    <definedName name="_xlnm.Print_Area" localSheetId="0">'Estadísticas Septiembre 2025'!$B$2:$Q$254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E23" i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<sst xmlns="http://schemas.openxmlformats.org/spreadsheetml/2006/main" count="60" uniqueCount="43">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</sst>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80CAF8"/>
        <bgColor rgb="FF9BBB5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0" fillId="7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9" borderId="0" xfId="0" applyFill="1"/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18" fillId="7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wrapText="1"/>
    </xf>
    <xf numFmtId="0" fontId="1" fillId="7" borderId="23" xfId="9" applyFill="1" applyBorder="1" applyAlignment="1">
      <alignment horizontal="left" wrapText="1"/>
    </xf>
    <xf numFmtId="0" fontId="1" fillId="7" borderId="25" xfId="9" applyFill="1" applyBorder="1" applyAlignment="1">
      <alignment horizontal="left" wrapText="1"/>
    </xf>
    <xf numFmtId="0" fontId="0" fillId="7" borderId="18" xfId="0" applyFill="1" applyBorder="1" applyAlignment="1">
      <alignment horizontal="left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CAF8"/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Septiembre 2025'!$D$103:$J$103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2025'!$I$104:$I$108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Septiembre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2025'!$I$161:$I$164</c:f>
              <c:numCache>
                <c:formatCode>General</c:formatCode>
                <c:ptCount val="4"/>
                <c:pt idx="0">
                  <c:v>29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2025'!$J$161:$J$164</c:f>
              <c:numCache>
                <c:formatCode>0%</c:formatCode>
                <c:ptCount val="4"/>
                <c:pt idx="0">
                  <c:v>0.90625</c:v>
                </c:pt>
                <c:pt idx="1">
                  <c:v>9.375E-2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2025'!$I$219:$I$222</c:f>
              <c:numCache>
                <c:formatCode>General</c:formatCode>
                <c:ptCount val="4"/>
                <c:pt idx="0">
                  <c:v>15</c:v>
                </c:pt>
                <c:pt idx="1">
                  <c:v>2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2025'!$J$219:$J$222</c:f>
              <c:numCache>
                <c:formatCode>0%</c:formatCode>
                <c:ptCount val="4"/>
                <c:pt idx="0">
                  <c:v>0.46875</c:v>
                </c:pt>
                <c:pt idx="1">
                  <c:v>6.25E-2</c:v>
                </c:pt>
                <c:pt idx="2">
                  <c:v>0.46875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2025'!$C$22:$E$22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2025'!$C$23:$E$23</c:f>
              <c:numCache>
                <c:formatCode>0%</c:formatCode>
                <c:ptCount val="3"/>
                <c:pt idx="0">
                  <c:v>0.46875</c:v>
                </c:pt>
                <c:pt idx="1">
                  <c:v>0.46875</c:v>
                </c:pt>
                <c:pt idx="2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Septiembre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2025'!$H$22:$K$22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2025'!$H$23:$K$23</c:f>
              <c:numCache>
                <c:formatCode>0%</c:formatCode>
                <c:ptCount val="4"/>
                <c:pt idx="0">
                  <c:v>0.4375</c:v>
                </c:pt>
                <c:pt idx="1">
                  <c:v>0.40625</c:v>
                </c:pt>
                <c:pt idx="2">
                  <c:v>0</c:v>
                </c:pt>
                <c:pt idx="3">
                  <c:v>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2025'!$I$190:$I$193</c:f>
              <c:numCache>
                <c:formatCode>General</c:formatCode>
                <c:ptCount val="4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Septiembre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Septiembre 2025'!$F$248:$F$254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Septiembre 2025'!$G$248:$G$254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1" zoomScale="80" zoomScaleNormal="80" workbookViewId="0">
      <selection activeCell="I258" sqref="I258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27" t="s">
        <v>0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8"/>
      <c r="Q13" s="9"/>
    </row>
    <row r="14" spans="1:17" ht="43.5" customHeight="1" x14ac:dyDescent="0.8">
      <c r="A14" s="7"/>
      <c r="B14" s="128" t="s">
        <v>42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29" t="s">
        <v>2</v>
      </c>
      <c r="D20" s="129"/>
      <c r="E20" s="129"/>
      <c r="F20" s="129"/>
      <c r="G20" s="11"/>
      <c r="H20" s="129" t="s">
        <v>3</v>
      </c>
      <c r="I20" s="129"/>
      <c r="J20" s="129"/>
      <c r="K20" s="129"/>
      <c r="L20" s="129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15</v>
      </c>
      <c r="D22" s="21">
        <v>15</v>
      </c>
      <c r="E22" s="21">
        <v>2</v>
      </c>
      <c r="F22" s="22">
        <v>32</v>
      </c>
      <c r="G22" s="23"/>
      <c r="H22" s="4">
        <v>14</v>
      </c>
      <c r="I22" s="4">
        <v>13</v>
      </c>
      <c r="J22" s="4">
        <v>0</v>
      </c>
      <c r="K22" s="4">
        <v>5</v>
      </c>
      <c r="L22" s="22">
        <f>SUM(H22:K22)</f>
        <v>32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0.46875</v>
      </c>
      <c r="D23" s="25">
        <f>+D22/F22</f>
        <v>0.46875</v>
      </c>
      <c r="E23" s="26">
        <f>+E22/F22</f>
        <v>6.25E-2</v>
      </c>
      <c r="F23" s="27">
        <v>1</v>
      </c>
      <c r="G23" s="23"/>
      <c r="H23" s="24">
        <f>+H22/L22</f>
        <v>0.4375</v>
      </c>
      <c r="I23" s="24">
        <f>+I22/L22</f>
        <v>0.40625</v>
      </c>
      <c r="J23" s="24">
        <f>+J22/L22</f>
        <v>0</v>
      </c>
      <c r="K23" s="24">
        <f>+K22/L22</f>
        <v>0.15625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30" t="s">
        <v>14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26">
        <v>0</v>
      </c>
      <c r="K44" s="126"/>
      <c r="L44" s="12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21">
        <v>0</v>
      </c>
      <c r="K45" s="121"/>
      <c r="L45" s="121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21">
        <v>0</v>
      </c>
      <c r="K46" s="121"/>
      <c r="L46" s="121"/>
      <c r="M46" s="24">
        <f>+$J46/$J61</f>
        <v>0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21">
        <v>4</v>
      </c>
      <c r="K47" s="121"/>
      <c r="L47" s="121"/>
      <c r="M47" s="24">
        <f>+$J47/$J61</f>
        <v>0.125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21">
        <v>0</v>
      </c>
      <c r="K48" s="121"/>
      <c r="L48" s="121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21">
        <v>28</v>
      </c>
      <c r="K49" s="121"/>
      <c r="L49" s="121"/>
      <c r="M49" s="24">
        <f>+$J49/J61</f>
        <v>0.875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21">
        <v>0</v>
      </c>
      <c r="K50" s="121"/>
      <c r="L50" s="121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21">
        <v>0</v>
      </c>
      <c r="K51" s="121"/>
      <c r="L51" s="121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21">
        <v>0</v>
      </c>
      <c r="K52" s="121"/>
      <c r="L52" s="121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21">
        <v>0</v>
      </c>
      <c r="K53" s="121"/>
      <c r="L53" s="121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21">
        <v>0</v>
      </c>
      <c r="K54" s="121"/>
      <c r="L54" s="121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21">
        <v>0</v>
      </c>
      <c r="K55" s="121"/>
      <c r="L55" s="121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21">
        <v>0</v>
      </c>
      <c r="K56" s="121"/>
      <c r="L56" s="121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21">
        <v>0</v>
      </c>
      <c r="K57" s="121"/>
      <c r="L57" s="121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21">
        <v>0</v>
      </c>
      <c r="K58" s="121"/>
      <c r="L58" s="121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21">
        <v>0</v>
      </c>
      <c r="K59" s="121"/>
      <c r="L59" s="121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22">
        <f>SUM(J44:J59)</f>
        <v>32</v>
      </c>
      <c r="K61" s="122"/>
      <c r="L61" s="122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23" t="s">
        <v>15</v>
      </c>
      <c r="E103" s="123"/>
      <c r="F103" s="123"/>
      <c r="G103" s="123"/>
      <c r="H103" s="123"/>
      <c r="I103" s="123"/>
      <c r="J103" s="123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0</v>
      </c>
      <c r="J104" s="51">
        <f>I104/I110</f>
        <v>0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10</v>
      </c>
      <c r="J105" s="51">
        <f>I105/I110</f>
        <v>0.3125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4" t="s">
        <v>18</v>
      </c>
      <c r="F106" s="124"/>
      <c r="G106" s="124"/>
      <c r="H106" s="124"/>
      <c r="I106" s="55">
        <v>22</v>
      </c>
      <c r="J106" s="51">
        <f>+I106/I110</f>
        <v>0.6875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32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13" t="s">
        <v>40</v>
      </c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5"/>
      <c r="E113" s="125"/>
      <c r="F113" s="125"/>
      <c r="G113" s="125"/>
      <c r="H113" s="125"/>
      <c r="I113" s="125"/>
      <c r="J113" s="125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18" t="s">
        <v>23</v>
      </c>
      <c r="F140" s="118"/>
      <c r="G140" s="118"/>
      <c r="H140" s="118"/>
      <c r="I140" s="118"/>
      <c r="J140" s="118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0" t="s">
        <v>24</v>
      </c>
      <c r="F141" s="120"/>
      <c r="G141" s="120"/>
      <c r="H141" s="120"/>
      <c r="I141" s="120"/>
      <c r="J141" s="67">
        <v>161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161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19" t="s">
        <v>25</v>
      </c>
      <c r="F147" s="119"/>
      <c r="G147" s="119"/>
      <c r="H147" s="119"/>
      <c r="I147" s="119"/>
      <c r="J147" s="119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0" t="s">
        <v>26</v>
      </c>
      <c r="F148" s="120"/>
      <c r="G148" s="120"/>
      <c r="H148" s="120"/>
      <c r="I148" s="120"/>
      <c r="J148" s="72">
        <v>1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1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19"/>
      <c r="F153" s="119"/>
      <c r="G153" s="119"/>
      <c r="H153" s="119"/>
      <c r="I153" s="119"/>
      <c r="J153" s="119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0" t="s">
        <v>27</v>
      </c>
      <c r="F154" s="120"/>
      <c r="G154" s="120"/>
      <c r="H154" s="120"/>
      <c r="I154" s="120"/>
      <c r="J154" s="72">
        <v>1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1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18" t="s">
        <v>28</v>
      </c>
      <c r="E160" s="118"/>
      <c r="F160" s="118"/>
      <c r="G160" s="118"/>
      <c r="H160" s="118"/>
      <c r="I160" s="118"/>
      <c r="J160" s="118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17" t="str">
        <f>+'[1]ACUM-MAYO'!A162</f>
        <v>ORDINARIA</v>
      </c>
      <c r="F161" s="117"/>
      <c r="G161" s="117"/>
      <c r="H161" s="117"/>
      <c r="I161" s="75">
        <v>29</v>
      </c>
      <c r="J161" s="76">
        <f>I161/I166</f>
        <v>0.90625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17" t="str">
        <f>+'[1]ACUM-MAYO'!A163</f>
        <v>FUNDAMENTAL</v>
      </c>
      <c r="F162" s="117"/>
      <c r="G162" s="117"/>
      <c r="H162" s="117"/>
      <c r="I162" s="75">
        <v>3</v>
      </c>
      <c r="J162" s="78">
        <f>I162/I166</f>
        <v>9.375E-2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17" t="str">
        <f>+'[1]ACUM-MAYO'!A165</f>
        <v>RESERVADA</v>
      </c>
      <c r="F163" s="117"/>
      <c r="G163" s="117"/>
      <c r="H163" s="117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17" t="s">
        <v>29</v>
      </c>
      <c r="F164" s="117"/>
      <c r="G164" s="117"/>
      <c r="H164" s="117"/>
      <c r="I164" s="75">
        <v>0</v>
      </c>
      <c r="J164" s="80">
        <f>I164/I166</f>
        <v>0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32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18" t="s">
        <v>30</v>
      </c>
      <c r="E189" s="118"/>
      <c r="F189" s="118"/>
      <c r="G189" s="118"/>
      <c r="H189" s="118"/>
      <c r="I189" s="118"/>
      <c r="J189" s="118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17" t="str">
        <f>+'[1]ACUM-MAYO'!A173</f>
        <v>ECONOMICA ADMINISTRATIVA</v>
      </c>
      <c r="F190" s="117"/>
      <c r="G190" s="117"/>
      <c r="H190" s="117"/>
      <c r="I190" s="75">
        <v>32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17" t="str">
        <f>+'[1]ACUM-MAYO'!A174</f>
        <v>TRAMITE</v>
      </c>
      <c r="F191" s="117"/>
      <c r="G191" s="117"/>
      <c r="H191" s="117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17" t="str">
        <f>+'[1]ACUM-MAYO'!A175</f>
        <v>SERV. PUB.</v>
      </c>
      <c r="F192" s="117"/>
      <c r="G192" s="117"/>
      <c r="H192" s="117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17" t="str">
        <f>+'[1]ACUM-MAYO'!A176</f>
        <v>LEGAL</v>
      </c>
      <c r="F193" s="117"/>
      <c r="G193" s="117"/>
      <c r="H193" s="117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32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18" t="s">
        <v>31</v>
      </c>
      <c r="E218" s="118"/>
      <c r="F218" s="118"/>
      <c r="G218" s="118"/>
      <c r="H218" s="118"/>
      <c r="I218" s="118"/>
      <c r="J218" s="118"/>
      <c r="K218" s="2"/>
      <c r="L218" s="2"/>
      <c r="M218" s="6" t="s">
        <v>19</v>
      </c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15</v>
      </c>
      <c r="J219" s="87">
        <f>I219/I224</f>
        <v>0.46875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2</v>
      </c>
      <c r="J220" s="87">
        <f>I220/I224</f>
        <v>6.25E-2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15</v>
      </c>
      <c r="J221" s="87">
        <f>I221/I224</f>
        <v>0.46875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32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19" t="s">
        <v>32</v>
      </c>
      <c r="E247" s="119"/>
      <c r="F247" s="119"/>
      <c r="G247" s="119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14" t="s">
        <v>33</v>
      </c>
      <c r="F248" s="114"/>
      <c r="G248" s="103">
        <v>3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14" t="s">
        <v>34</v>
      </c>
      <c r="F249" s="114"/>
      <c r="G249" s="104">
        <v>8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14" t="s">
        <v>41</v>
      </c>
      <c r="F250" s="114"/>
      <c r="G250" s="104">
        <v>3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14" t="s">
        <v>35</v>
      </c>
      <c r="F251" s="114"/>
      <c r="G251" s="104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14" t="s">
        <v>36</v>
      </c>
      <c r="F252" s="114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15" t="s">
        <v>37</v>
      </c>
      <c r="F253" s="115"/>
      <c r="G253" s="108">
        <v>4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16" t="s">
        <v>38</v>
      </c>
      <c r="F254" s="116"/>
      <c r="G254" s="109">
        <v>14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12" t="s">
        <v>7</v>
      </c>
      <c r="F255" s="112"/>
      <c r="G255" s="110">
        <v>32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13" t="s">
        <v>40</v>
      </c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91:H191"/>
    <mergeCell ref="E192:H192"/>
    <mergeCell ref="E154:I154"/>
    <mergeCell ref="D160:J160"/>
    <mergeCell ref="E161:H161"/>
    <mergeCell ref="E162:H162"/>
    <mergeCell ref="E163:H163"/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Septiembre 2025</vt:lpstr>
      <vt:lpstr>Hoja2</vt:lpstr>
      <vt:lpstr>'Estadísticas Septiembre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2025-10-16T17:38:45Z</dcterms:modified>
  <dc:language>es-MX</dc:language>
</cp:coreProperties>
</file>