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80" windowWidth="19815" windowHeight="7230"/>
  </bookViews>
  <sheets>
    <sheet name="Estadísticas MAYO 2019" sheetId="1" r:id="rId1"/>
  </sheets>
  <externalReferences>
    <externalReference r:id="rId2"/>
  </externalReferences>
  <definedNames>
    <definedName name="_xlnm.Print_Area" localSheetId="0">'Estadísticas MAYO 2019'!$B$2:$Q$254</definedName>
  </definedNames>
  <calcPr calcId="145621"/>
</workbook>
</file>

<file path=xl/calcChain.xml><?xml version="1.0" encoding="utf-8"?>
<calcChain xmlns="http://schemas.openxmlformats.org/spreadsheetml/2006/main">
  <c r="G255" i="1" l="1"/>
  <c r="J61" i="1" l="1"/>
  <c r="F22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<sst xmlns="http://schemas.openxmlformats.org/spreadsheetml/2006/main" count="49" uniqueCount="39">
  <si>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</si>
  <si>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</si>
  <si>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</si>
  <si>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</si>
  <si>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</si>
  <si>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</si>
  <si>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</si>
  <si>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</si>
  <si>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</si>
  <si>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</si>
  <si>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</si>
  <si>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</si>
  <si>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</si>
  <si>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</si>
  <si>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</si>
  <si>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</si>
  <si>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</si>
  <si>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</si>
  <si>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</si>
  <si>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</si>
  <si>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</si>
  <si>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</si>
  <si>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</si>
  <si>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</si>
  <si>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</si>
  <si>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</si>
  <si>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</si>
  <si>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</si>
  <si>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</si>
  <si>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</si>
  <si>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</si>
  <si>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</si>
  <si>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</si>
  <si>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</si>
  <si>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</si>
  <si>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</si>
  <si>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</si>
  <si>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</si>
  <si>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INFORMACIÓN ESTADÍSTICA MAYO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</si>
</sst>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/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7" borderId="24" xfId="2" applyFont="1" applyFill="1" applyBorder="1" applyAlignment="1">
      <alignment horizontal="left" wrapText="1"/>
    </xf>
    <xf numFmtId="0" fontId="6" fillId="7" borderId="25" xfId="2" applyFont="1" applyFill="1" applyBorder="1" applyAlignment="1">
      <alignment horizontal="left" wrapText="1"/>
    </xf>
    <xf numFmtId="0" fontId="6" fillId="7" borderId="12" xfId="2" applyFont="1" applyFill="1" applyBorder="1" applyAlignment="1">
      <alignment horizontal="left" wrapText="1"/>
    </xf>
    <xf numFmtId="0" fontId="6" fillId="7" borderId="26" xfId="2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5151104"/>
        <c:axId val="74359360"/>
        <c:axId val="0"/>
      </c:bar3DChart>
      <c:catAx>
        <c:axId val="9515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4359360"/>
        <c:crosses val="autoZero"/>
        <c:auto val="1"/>
        <c:lblAlgn val="ctr"/>
        <c:lblOffset val="100"/>
        <c:noMultiLvlLbl val="0"/>
      </c:catAx>
      <c:valAx>
        <c:axId val="74359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15110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2019'!$I$104:$I$108</c:f>
              <c:numCache>
                <c:formatCode>General</c:formatCode>
                <c:ptCount val="5"/>
                <c:pt idx="0">
                  <c:v>7</c:v>
                </c:pt>
                <c:pt idx="1">
                  <c:v>60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151616"/>
        <c:axId val="74361664"/>
        <c:axId val="0"/>
      </c:bar3DChart>
      <c:catAx>
        <c:axId val="951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74361664"/>
        <c:crosses val="autoZero"/>
        <c:auto val="1"/>
        <c:lblAlgn val="ctr"/>
        <c:lblOffset val="100"/>
        <c:noMultiLvlLbl val="0"/>
      </c:catAx>
      <c:valAx>
        <c:axId val="7436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1516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2019'!$I$161:$I$164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5707136"/>
        <c:axId val="74363968"/>
        <c:axId val="0"/>
      </c:bar3DChart>
      <c:catAx>
        <c:axId val="957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74363968"/>
        <c:crosses val="autoZero"/>
        <c:auto val="1"/>
        <c:lblAlgn val="ctr"/>
        <c:lblOffset val="100"/>
        <c:noMultiLvlLbl val="0"/>
      </c:catAx>
      <c:valAx>
        <c:axId val="74363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570713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2019'!$I$219:$I$222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2019'!$J$219:$J$222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708160"/>
        <c:axId val="74366272"/>
        <c:axId val="0"/>
      </c:bar3DChart>
      <c:catAx>
        <c:axId val="957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4366272"/>
        <c:crosses val="autoZero"/>
        <c:auto val="1"/>
        <c:lblAlgn val="ctr"/>
        <c:lblOffset val="100"/>
        <c:noMultiLvlLbl val="0"/>
      </c:catAx>
      <c:valAx>
        <c:axId val="74366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5708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2019'!$C$22:$E$22</c:f>
              <c:numCache>
                <c:formatCode>General</c:formatCode>
                <c:ptCount val="3"/>
                <c:pt idx="0">
                  <c:v>56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2019'!$C$23:$E$23</c:f>
              <c:numCache>
                <c:formatCode>0%</c:formatCode>
                <c:ptCount val="3"/>
                <c:pt idx="0">
                  <c:v>0.77777777777777779</c:v>
                </c:pt>
                <c:pt idx="1">
                  <c:v>0.22222222222222221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708672"/>
        <c:axId val="98551488"/>
        <c:axId val="0"/>
      </c:bar3DChart>
      <c:catAx>
        <c:axId val="9570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551488"/>
        <c:crosses val="autoZero"/>
        <c:auto val="1"/>
        <c:lblAlgn val="ctr"/>
        <c:lblOffset val="100"/>
        <c:noMultiLvlLbl val="0"/>
      </c:catAx>
      <c:valAx>
        <c:axId val="98551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7086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2019'!$H$22:$K$22</c:f>
              <c:numCache>
                <c:formatCode>General</c:formatCode>
                <c:ptCount val="4"/>
                <c:pt idx="0">
                  <c:v>27</c:v>
                </c:pt>
                <c:pt idx="1">
                  <c:v>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2019'!$H$23:$K$23</c:f>
              <c:numCache>
                <c:formatCode>0%</c:formatCode>
                <c:ptCount val="4"/>
                <c:pt idx="0">
                  <c:v>0.375</c:v>
                </c:pt>
                <c:pt idx="1">
                  <c:v>0.625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709184"/>
        <c:axId val="98553216"/>
        <c:axId val="0"/>
      </c:bar3DChart>
      <c:catAx>
        <c:axId val="9570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553216"/>
        <c:crosses val="autoZero"/>
        <c:auto val="1"/>
        <c:lblAlgn val="ctr"/>
        <c:lblOffset val="100"/>
        <c:noMultiLvlLbl val="0"/>
      </c:catAx>
      <c:valAx>
        <c:axId val="9855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7091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2019'!$I$190:$I$193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710208"/>
        <c:axId val="98555520"/>
        <c:axId val="0"/>
      </c:bar3DChart>
      <c:catAx>
        <c:axId val="95710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8555520"/>
        <c:crosses val="autoZero"/>
        <c:auto val="1"/>
        <c:lblAlgn val="ctr"/>
        <c:lblOffset val="100"/>
        <c:noMultiLvlLbl val="0"/>
      </c:catAx>
      <c:valAx>
        <c:axId val="98555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5710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10720"/>
        <c:axId val="98803712"/>
        <c:axId val="0"/>
      </c:bar3DChart>
      <c:catAx>
        <c:axId val="957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03712"/>
        <c:crosses val="autoZero"/>
        <c:auto val="1"/>
        <c:lblAlgn val="ctr"/>
        <c:lblOffset val="100"/>
        <c:noMultiLvlLbl val="0"/>
      </c:catAx>
      <c:valAx>
        <c:axId val="98803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571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79936"/>
        <c:axId val="98805440"/>
        <c:axId val="0"/>
      </c:bar3DChart>
      <c:catAx>
        <c:axId val="790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05440"/>
        <c:crosses val="autoZero"/>
        <c:auto val="1"/>
        <c:lblAlgn val="ctr"/>
        <c:lblOffset val="100"/>
        <c:noMultiLvlLbl val="0"/>
      </c:catAx>
      <c:valAx>
        <c:axId val="9880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7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D1" zoomScale="90" zoomScaleNormal="90" workbookViewId="0">
      <selection activeCell="G260" sqref="G260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6" t="s">
        <v>27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3"/>
      <c r="Q13" s="1"/>
    </row>
    <row r="14" spans="1:17" ht="43.5" customHeight="1" thickBot="1" x14ac:dyDescent="0.85">
      <c r="A14" s="1"/>
      <c r="B14" s="148" t="s">
        <v>38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51" t="s">
        <v>0</v>
      </c>
      <c r="D20" s="152"/>
      <c r="E20" s="152"/>
      <c r="F20" s="153"/>
      <c r="G20" s="67"/>
      <c r="H20" s="151" t="s">
        <v>1</v>
      </c>
      <c r="I20" s="152"/>
      <c r="J20" s="152"/>
      <c r="K20" s="152"/>
      <c r="L20" s="153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56</v>
      </c>
      <c r="D22" s="73">
        <v>16</v>
      </c>
      <c r="E22" s="73">
        <v>0</v>
      </c>
      <c r="F22" s="74">
        <f>SUM(C22:E22)</f>
        <v>72</v>
      </c>
      <c r="G22" s="75"/>
      <c r="H22" s="72">
        <v>27</v>
      </c>
      <c r="I22" s="72">
        <v>45</v>
      </c>
      <c r="J22" s="72">
        <v>0</v>
      </c>
      <c r="K22" s="72">
        <v>0</v>
      </c>
      <c r="L22" s="74">
        <f>SUM(H22:K22)</f>
        <v>72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0.77777777777777779</v>
      </c>
      <c r="D23" s="77">
        <f>+D22/F22</f>
        <v>0.22222222222222221</v>
      </c>
      <c r="E23" s="78">
        <f>+E22/F22</f>
        <v>0</v>
      </c>
      <c r="F23" s="79">
        <f>SUM(C23:E23)</f>
        <v>1</v>
      </c>
      <c r="G23" s="75"/>
      <c r="H23" s="76">
        <f>+H22/L22</f>
        <v>0.375</v>
      </c>
      <c r="I23" s="76">
        <f>+I22/L22</f>
        <v>0.625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0" t="s">
        <v>9</v>
      </c>
      <c r="E43" s="150"/>
      <c r="F43" s="150"/>
      <c r="G43" s="150"/>
      <c r="H43" s="150"/>
      <c r="I43" s="150"/>
      <c r="J43" s="150"/>
      <c r="K43" s="150"/>
      <c r="L43" s="150"/>
      <c r="M43" s="150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1">
        <v>0</v>
      </c>
      <c r="K44" s="162"/>
      <c r="L44" s="16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54">
        <v>0</v>
      </c>
      <c r="K45" s="155"/>
      <c r="L45" s="15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54">
        <v>0</v>
      </c>
      <c r="K46" s="155"/>
      <c r="L46" s="15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54">
        <v>0</v>
      </c>
      <c r="K47" s="155"/>
      <c r="L47" s="15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54">
        <v>0</v>
      </c>
      <c r="K48" s="155"/>
      <c r="L48" s="15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54">
        <v>72</v>
      </c>
      <c r="K49" s="155"/>
      <c r="L49" s="156"/>
      <c r="M49" s="76">
        <f>+$J49/J61</f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54">
        <v>0</v>
      </c>
      <c r="K50" s="155"/>
      <c r="L50" s="15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54">
        <v>0</v>
      </c>
      <c r="K51" s="155"/>
      <c r="L51" s="15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54">
        <v>0</v>
      </c>
      <c r="K52" s="155"/>
      <c r="L52" s="15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54">
        <v>0</v>
      </c>
      <c r="K53" s="155"/>
      <c r="L53" s="15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54">
        <v>0</v>
      </c>
      <c r="K54" s="155"/>
      <c r="L54" s="15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54">
        <v>0</v>
      </c>
      <c r="K55" s="155"/>
      <c r="L55" s="15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54">
        <v>0</v>
      </c>
      <c r="K56" s="155"/>
      <c r="L56" s="15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54">
        <v>0</v>
      </c>
      <c r="K57" s="155"/>
      <c r="L57" s="15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54">
        <v>0</v>
      </c>
      <c r="K58" s="155"/>
      <c r="L58" s="15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54">
        <v>0</v>
      </c>
      <c r="K59" s="155"/>
      <c r="L59" s="15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7">
        <f>SUM(J44:J59)</f>
        <v>72</v>
      </c>
      <c r="K61" s="158"/>
      <c r="L61" s="159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21" t="s">
        <v>10</v>
      </c>
      <c r="E103" s="122"/>
      <c r="F103" s="122"/>
      <c r="G103" s="122"/>
      <c r="H103" s="122"/>
      <c r="I103" s="122"/>
      <c r="J103" s="123"/>
      <c r="K103" s="50"/>
      <c r="L103" s="50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7</v>
      </c>
      <c r="J104" s="96">
        <f>+I104/I110</f>
        <v>9.7222222222222224E-2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60</v>
      </c>
      <c r="J105" s="96">
        <f>I105/I110</f>
        <v>0.83333333333333337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34" t="s">
        <v>26</v>
      </c>
      <c r="F106" s="135"/>
      <c r="G106" s="135"/>
      <c r="H106" s="136"/>
      <c r="I106" s="99">
        <v>5</v>
      </c>
      <c r="J106" s="96">
        <f>+I106/I110</f>
        <v>6.9444444444444448E-2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72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24"/>
      <c r="E113" s="124"/>
      <c r="F113" s="124"/>
      <c r="G113" s="124"/>
      <c r="H113" s="124"/>
      <c r="I113" s="124"/>
      <c r="J113" s="124"/>
      <c r="K113" s="50"/>
      <c r="L113" s="50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25" t="s">
        <v>12</v>
      </c>
      <c r="F140" s="126"/>
      <c r="G140" s="126"/>
      <c r="H140" s="126"/>
      <c r="I140" s="126"/>
      <c r="J140" s="127"/>
      <c r="K140" s="50"/>
      <c r="L140" s="50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28" t="s">
        <v>13</v>
      </c>
      <c r="F141" s="129"/>
      <c r="G141" s="129"/>
      <c r="H141" s="129"/>
      <c r="I141" s="130"/>
      <c r="J141" s="20">
        <v>95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95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37" t="s">
        <v>14</v>
      </c>
      <c r="F147" s="160"/>
      <c r="G147" s="160"/>
      <c r="H147" s="160"/>
      <c r="I147" s="160"/>
      <c r="J147" s="139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28" t="s">
        <v>15</v>
      </c>
      <c r="F148" s="129"/>
      <c r="G148" s="129"/>
      <c r="H148" s="129"/>
      <c r="I148" s="130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37" t="s">
        <v>16</v>
      </c>
      <c r="F153" s="160"/>
      <c r="G153" s="160"/>
      <c r="H153" s="160"/>
      <c r="I153" s="160"/>
      <c r="J153" s="139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28" t="s">
        <v>16</v>
      </c>
      <c r="F154" s="129"/>
      <c r="G154" s="129"/>
      <c r="H154" s="129"/>
      <c r="I154" s="130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25" t="s">
        <v>17</v>
      </c>
      <c r="E160" s="126"/>
      <c r="F160" s="126"/>
      <c r="G160" s="126"/>
      <c r="H160" s="126"/>
      <c r="I160" s="126"/>
      <c r="J160" s="127"/>
      <c r="K160" s="50"/>
      <c r="L160" s="50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31" t="str">
        <f>+'[1]ACUM-MAYO'!A162</f>
        <v>ORDINARIA</v>
      </c>
      <c r="F161" s="132"/>
      <c r="G161" s="132"/>
      <c r="H161" s="133"/>
      <c r="I161" s="52">
        <v>72</v>
      </c>
      <c r="J161" s="25">
        <f>I161/I166</f>
        <v>1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31" t="str">
        <f>+'[1]ACUM-MAYO'!A163</f>
        <v>FUNDAMENTAL</v>
      </c>
      <c r="F162" s="132"/>
      <c r="G162" s="132"/>
      <c r="H162" s="133"/>
      <c r="I162" s="52">
        <v>0</v>
      </c>
      <c r="J162" s="26">
        <f>I162/I166</f>
        <v>0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27">
        <v>4</v>
      </c>
      <c r="E163" s="131" t="str">
        <f>+'[1]ACUM-MAYO'!A165</f>
        <v>RESERVADA</v>
      </c>
      <c r="F163" s="132"/>
      <c r="G163" s="132"/>
      <c r="H163" s="133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31" t="s">
        <v>25</v>
      </c>
      <c r="F164" s="132"/>
      <c r="G164" s="132"/>
      <c r="H164" s="133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72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25" t="s">
        <v>18</v>
      </c>
      <c r="E189" s="126"/>
      <c r="F189" s="126"/>
      <c r="G189" s="126"/>
      <c r="H189" s="126"/>
      <c r="I189" s="126"/>
      <c r="J189" s="127"/>
      <c r="K189" s="50"/>
      <c r="L189" s="50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31" t="str">
        <f>+'[1]ACUM-MAYO'!A173</f>
        <v>ECONOMICA ADMINISTRATIVA</v>
      </c>
      <c r="F190" s="132"/>
      <c r="G190" s="132"/>
      <c r="H190" s="133"/>
      <c r="I190" s="52">
        <v>72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31" t="str">
        <f>+'[1]ACUM-MAYO'!A174</f>
        <v>TRAMITE</v>
      </c>
      <c r="F191" s="132"/>
      <c r="G191" s="132"/>
      <c r="H191" s="133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31" t="str">
        <f>+'[1]ACUM-MAYO'!A175</f>
        <v>SERV. PUB.</v>
      </c>
      <c r="F192" s="132"/>
      <c r="G192" s="132"/>
      <c r="H192" s="133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31" t="str">
        <f>+'[1]ACUM-MAYO'!A176</f>
        <v>LEGAL</v>
      </c>
      <c r="F193" s="132"/>
      <c r="G193" s="132"/>
      <c r="H193" s="133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72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25" t="s">
        <v>19</v>
      </c>
      <c r="E218" s="126"/>
      <c r="F218" s="126"/>
      <c r="G218" s="126"/>
      <c r="H218" s="126"/>
      <c r="I218" s="126"/>
      <c r="J218" s="127"/>
      <c r="K218" s="50"/>
      <c r="L218" s="50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72</v>
      </c>
      <c r="J219" s="34">
        <f>I219/I224</f>
        <v>1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0</v>
      </c>
      <c r="J220" s="34">
        <f>I220/I224</f>
        <v>0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72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37" t="s">
        <v>28</v>
      </c>
      <c r="E247" s="138"/>
      <c r="F247" s="138"/>
      <c r="G247" s="139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64" t="s">
        <v>29</v>
      </c>
      <c r="F248" s="165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64" t="s">
        <v>30</v>
      </c>
      <c r="F249" s="165"/>
      <c r="G249" s="63">
        <v>0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64" t="s">
        <v>31</v>
      </c>
      <c r="F250" s="165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64" t="s">
        <v>32</v>
      </c>
      <c r="F251" s="165"/>
      <c r="G251" s="63">
        <v>72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64" t="s">
        <v>33</v>
      </c>
      <c r="F252" s="165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42" t="s">
        <v>34</v>
      </c>
      <c r="F253" s="143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44" t="s">
        <v>35</v>
      </c>
      <c r="F254" s="145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 x14ac:dyDescent="0.3">
      <c r="A255" s="1"/>
      <c r="C255" s="46"/>
      <c r="D255" s="5"/>
      <c r="E255" s="140" t="s">
        <v>4</v>
      </c>
      <c r="F255" s="141"/>
      <c r="G255" s="64">
        <f>SUM(G248:G254)</f>
        <v>72</v>
      </c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x14ac:dyDescent="0.25">
      <c r="A305" s="1"/>
      <c r="L305" s="1"/>
      <c r="M305" s="48"/>
    </row>
    <row r="306" spans="1:17" ht="15.75" customHeight="1" x14ac:dyDescent="0.25">
      <c r="A306" s="1"/>
      <c r="C306" s="46"/>
      <c r="D306" s="5"/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19" t="s">
        <v>20</v>
      </c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2">
    <mergeCell ref="E248:F248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MAYO 2019</vt:lpstr>
      <vt:lpstr>'Estadísticas MAYO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Chistian</cp:lastModifiedBy>
  <cp:lastPrinted>2018-05-11T19:23:10Z</cp:lastPrinted>
  <dcterms:created xsi:type="dcterms:W3CDTF">2016-07-14T16:59:51Z</dcterms:created>
  <dcterms:modified xsi:type="dcterms:W3CDTF">2019-06-20T14:23:06Z</dcterms:modified>
</cp:coreProperties>
</file>