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20" windowWidth="19815" windowHeight="6990"/>
  </bookViews>
  <sheets>
    <sheet name="Estadísticas JULIO 2019" sheetId="1" r:id="rId1"/>
  </sheets>
  <externalReferences>
    <externalReference r:id="rId2"/>
  </externalReferences>
  <definedNames>
    <definedName name="_xlnm.Print_Area" localSheetId="0">'Estadísticas JULIO 2019'!$B$2:$Q$254</definedName>
  </definedNames>
  <calcPr calcId="144525"/>
</workbook>
</file>

<file path=xl/calcChain.xml><?xml version="1.0" encoding="utf-8"?>
<calcChain xmlns="http://schemas.openxmlformats.org/spreadsheetml/2006/main">
  <c r="G255" i="1" l="1"/>
  <c r="C23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J107" i="1"/>
  <c r="I195" i="1"/>
  <c r="J190" i="1" s="1"/>
  <c r="F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<sst xmlns="http://schemas.openxmlformats.org/spreadsheetml/2006/main" count="52" uniqueCount="42">
  <si>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</si>
  <si>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</si>
  <si>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</si>
  <si>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</si>
  <si>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</si>
  <si>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</si>
  <si>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</si>
  <si>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</si>
  <si>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</si>
  <si>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</si>
  <si>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</si>
  <si>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</si>
  <si>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</si>
  <si>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</si>
  <si>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</si>
  <si>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</si>
  <si>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</si>
  <si>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</si>
  <si>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</si>
  <si>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</si>
  <si>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</si>
  <si>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</si>
  <si>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</si>
  <si>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</si>
  <si>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</si>
  <si>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</si>
  <si>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</si>
  <si>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</si>
  <si>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</si>
  <si>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</si>
  <si>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</si>
  <si>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</si>
  <si>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</si>
  <si>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</si>
  <si>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</si>
  <si>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</si>
  <si>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</si>
  <si>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</si>
  <si>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</si>
  <si>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</si>
  <si>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</si>
  <si>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 xml:space="preserve">INFORMACIÓN ESTADÍSTICA FEBRERO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</si>
</sst>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6" borderId="20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88097280"/>
        <c:axId val="90014272"/>
        <c:axId val="0"/>
      </c:bar3DChart>
      <c:catAx>
        <c:axId val="88097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0014272"/>
        <c:crosses val="autoZero"/>
        <c:auto val="1"/>
        <c:lblAlgn val="ctr"/>
        <c:lblOffset val="100"/>
        <c:noMultiLvlLbl val="0"/>
      </c:catAx>
      <c:valAx>
        <c:axId val="90014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8097280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2019'!$I$104:$I$108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8100352"/>
        <c:axId val="90016000"/>
        <c:axId val="0"/>
      </c:bar3DChart>
      <c:catAx>
        <c:axId val="8810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0016000"/>
        <c:crosses val="autoZero"/>
        <c:auto val="1"/>
        <c:lblAlgn val="ctr"/>
        <c:lblOffset val="100"/>
        <c:noMultiLvlLbl val="0"/>
      </c:catAx>
      <c:valAx>
        <c:axId val="90016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81003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2019'!$I$161:$I$164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2019'!$J$161:$J$164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3498112"/>
        <c:axId val="90018304"/>
        <c:axId val="0"/>
      </c:bar3DChart>
      <c:catAx>
        <c:axId val="11349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0018304"/>
        <c:crosses val="autoZero"/>
        <c:auto val="1"/>
        <c:lblAlgn val="ctr"/>
        <c:lblOffset val="100"/>
        <c:noMultiLvlLbl val="0"/>
      </c:catAx>
      <c:valAx>
        <c:axId val="90018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49811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2019'!$I$219:$I$222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2019'!$J$219:$J$222</c:f>
              <c:numCache>
                <c:formatCode>0%</c:formatCode>
                <c:ptCount val="4"/>
                <c:pt idx="0">
                  <c:v>0.45454545454545453</c:v>
                </c:pt>
                <c:pt idx="1">
                  <c:v>9.0909090909090912E-2</c:v>
                </c:pt>
                <c:pt idx="2">
                  <c:v>0.45454545454545453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499136"/>
        <c:axId val="90020608"/>
        <c:axId val="0"/>
      </c:bar3DChart>
      <c:catAx>
        <c:axId val="11349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0020608"/>
        <c:crosses val="autoZero"/>
        <c:auto val="1"/>
        <c:lblAlgn val="ctr"/>
        <c:lblOffset val="100"/>
        <c:noMultiLvlLbl val="0"/>
      </c:catAx>
      <c:valAx>
        <c:axId val="900206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4991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2019'!$C$22:$E$22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2019'!$C$23:$E$23</c:f>
              <c:numCache>
                <c:formatCode>0%</c:formatCode>
                <c:ptCount val="3"/>
                <c:pt idx="0">
                  <c:v>0.54545454545454541</c:v>
                </c:pt>
                <c:pt idx="1">
                  <c:v>0.36363636363636365</c:v>
                </c:pt>
                <c:pt idx="2">
                  <c:v>9.0909090909090912E-2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499648"/>
        <c:axId val="113697920"/>
        <c:axId val="0"/>
      </c:bar3DChart>
      <c:catAx>
        <c:axId val="113499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3697920"/>
        <c:crosses val="autoZero"/>
        <c:auto val="1"/>
        <c:lblAlgn val="ctr"/>
        <c:lblOffset val="100"/>
        <c:noMultiLvlLbl val="0"/>
      </c:catAx>
      <c:valAx>
        <c:axId val="113697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349964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2019'!$H$22:$K$22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2019'!$H$23:$K$23</c:f>
              <c:numCache>
                <c:formatCode>0%</c:formatCode>
                <c:ptCount val="4"/>
                <c:pt idx="0">
                  <c:v>0.18181818181818182</c:v>
                </c:pt>
                <c:pt idx="1">
                  <c:v>0.36363636363636365</c:v>
                </c:pt>
                <c:pt idx="2">
                  <c:v>0</c:v>
                </c:pt>
                <c:pt idx="3">
                  <c:v>0.45454545454545453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811456"/>
        <c:axId val="113699648"/>
        <c:axId val="0"/>
      </c:bar3DChart>
      <c:catAx>
        <c:axId val="11381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3699648"/>
        <c:crosses val="autoZero"/>
        <c:auto val="1"/>
        <c:lblAlgn val="ctr"/>
        <c:lblOffset val="100"/>
        <c:noMultiLvlLbl val="0"/>
      </c:catAx>
      <c:valAx>
        <c:axId val="113699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381145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2019'!$I$190:$I$193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812480"/>
        <c:axId val="113701952"/>
        <c:axId val="0"/>
      </c:bar3DChart>
      <c:catAx>
        <c:axId val="113812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3701952"/>
        <c:crosses val="autoZero"/>
        <c:auto val="1"/>
        <c:lblAlgn val="ctr"/>
        <c:lblOffset val="100"/>
        <c:noMultiLvlLbl val="0"/>
      </c:catAx>
      <c:valAx>
        <c:axId val="113701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812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12992"/>
        <c:axId val="113704256"/>
        <c:axId val="0"/>
      </c:bar3DChart>
      <c:catAx>
        <c:axId val="1138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04256"/>
        <c:crosses val="autoZero"/>
        <c:auto val="1"/>
        <c:lblAlgn val="ctr"/>
        <c:lblOffset val="100"/>
        <c:noMultiLvlLbl val="0"/>
      </c:catAx>
      <c:valAx>
        <c:axId val="113704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81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13504"/>
        <c:axId val="135537792"/>
        <c:axId val="0"/>
      </c:bar3DChart>
      <c:catAx>
        <c:axId val="113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537792"/>
        <c:crosses val="autoZero"/>
        <c:auto val="1"/>
        <c:lblAlgn val="ctr"/>
        <c:lblOffset val="100"/>
        <c:noMultiLvlLbl val="0"/>
      </c:catAx>
      <c:valAx>
        <c:axId val="13553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1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A239" zoomScale="80" zoomScaleNormal="80" workbookViewId="0">
      <selection activeCell="G252" sqref="G252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18"/>
      <c r="B13" s="144" t="s">
        <v>26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2"/>
      <c r="Q13" s="1"/>
    </row>
    <row r="14" spans="1:17" ht="43.5" customHeight="1" thickBot="1" x14ac:dyDescent="0.85">
      <c r="A14" s="118"/>
      <c r="B14" s="146" t="s">
        <v>41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3"/>
      <c r="Q14" s="1"/>
    </row>
    <row r="15" spans="1:17" x14ac:dyDescent="0.25">
      <c r="A15" s="11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49" t="s">
        <v>0</v>
      </c>
      <c r="D20" s="150"/>
      <c r="E20" s="150"/>
      <c r="F20" s="151"/>
      <c r="G20" s="66"/>
      <c r="H20" s="149" t="s">
        <v>1</v>
      </c>
      <c r="I20" s="150"/>
      <c r="J20" s="150"/>
      <c r="K20" s="150"/>
      <c r="L20" s="151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2</v>
      </c>
      <c r="D21" s="68" t="s">
        <v>3</v>
      </c>
      <c r="E21" s="69" t="s">
        <v>36</v>
      </c>
      <c r="F21" s="67" t="s">
        <v>4</v>
      </c>
      <c r="G21" s="70" t="s">
        <v>39</v>
      </c>
      <c r="H21" s="69" t="s">
        <v>5</v>
      </c>
      <c r="I21" s="69" t="s">
        <v>6</v>
      </c>
      <c r="J21" s="67" t="s">
        <v>7</v>
      </c>
      <c r="K21" s="67" t="s">
        <v>8</v>
      </c>
      <c r="L21" s="67" t="s">
        <v>4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6</v>
      </c>
      <c r="D22" s="72">
        <v>4</v>
      </c>
      <c r="E22" s="72">
        <v>1</v>
      </c>
      <c r="F22" s="73">
        <v>11</v>
      </c>
      <c r="G22" s="74"/>
      <c r="H22" s="71">
        <v>2</v>
      </c>
      <c r="I22" s="71">
        <v>4</v>
      </c>
      <c r="J22" s="71">
        <v>0</v>
      </c>
      <c r="K22" s="71">
        <v>5</v>
      </c>
      <c r="L22" s="73">
        <f>SUM(H22:K22)</f>
        <v>11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0.54545454545454541</v>
      </c>
      <c r="D23" s="76">
        <f>+D22/F22</f>
        <v>0.36363636363636365</v>
      </c>
      <c r="E23" s="77">
        <f>+E22/F22</f>
        <v>9.0909090909090912E-2</v>
      </c>
      <c r="F23" s="78">
        <f>SUM(C23:E23)</f>
        <v>1</v>
      </c>
      <c r="G23" s="74"/>
      <c r="H23" s="75">
        <f>+H22/L22</f>
        <v>0.18181818181818182</v>
      </c>
      <c r="I23" s="75">
        <f>+I22/L22</f>
        <v>0.36363636363636365</v>
      </c>
      <c r="J23" s="75">
        <f>+J22/L22</f>
        <v>0</v>
      </c>
      <c r="K23" s="75">
        <f>+K22/L22</f>
        <v>0.45454545454545453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48" t="s">
        <v>9</v>
      </c>
      <c r="E43" s="148"/>
      <c r="F43" s="148"/>
      <c r="G43" s="148"/>
      <c r="H43" s="148"/>
      <c r="I43" s="148"/>
      <c r="J43" s="148"/>
      <c r="K43" s="148"/>
      <c r="L43" s="148"/>
      <c r="M43" s="148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23">
        <v>0</v>
      </c>
      <c r="K44" s="124"/>
      <c r="L44" s="125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26">
        <v>0</v>
      </c>
      <c r="K45" s="127"/>
      <c r="L45" s="128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26">
        <v>0</v>
      </c>
      <c r="K46" s="127"/>
      <c r="L46" s="128"/>
      <c r="M46" s="75">
        <f>+$J46/$J61</f>
        <v>0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26">
        <v>0</v>
      </c>
      <c r="K47" s="127"/>
      <c r="L47" s="128"/>
      <c r="M47" s="75">
        <f>+$J47/$J61</f>
        <v>0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26">
        <v>0</v>
      </c>
      <c r="K48" s="127"/>
      <c r="L48" s="128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26">
        <v>11</v>
      </c>
      <c r="K49" s="127"/>
      <c r="L49" s="128"/>
      <c r="M49" s="75">
        <f>+$J49/J61</f>
        <v>1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26">
        <v>0</v>
      </c>
      <c r="K50" s="127"/>
      <c r="L50" s="128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26">
        <v>0</v>
      </c>
      <c r="K51" s="127"/>
      <c r="L51" s="128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26">
        <v>0</v>
      </c>
      <c r="K52" s="127"/>
      <c r="L52" s="128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26">
        <v>0</v>
      </c>
      <c r="K53" s="127"/>
      <c r="L53" s="128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26">
        <v>0</v>
      </c>
      <c r="K54" s="127"/>
      <c r="L54" s="128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26">
        <v>0</v>
      </c>
      <c r="K55" s="127"/>
      <c r="L55" s="128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26">
        <v>0</v>
      </c>
      <c r="K56" s="127"/>
      <c r="L56" s="128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26">
        <v>0</v>
      </c>
      <c r="K57" s="127"/>
      <c r="L57" s="128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26">
        <v>0</v>
      </c>
      <c r="K58" s="127"/>
      <c r="L58" s="128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26">
        <v>0</v>
      </c>
      <c r="K59" s="127"/>
      <c r="L59" s="128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41">
        <v>11</v>
      </c>
      <c r="K61" s="142"/>
      <c r="L61" s="143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54" t="s">
        <v>10</v>
      </c>
      <c r="E103" s="155"/>
      <c r="F103" s="155"/>
      <c r="G103" s="155"/>
      <c r="H103" s="155"/>
      <c r="I103" s="155"/>
      <c r="J103" s="156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20</v>
      </c>
      <c r="F104" s="92"/>
      <c r="G104" s="93"/>
      <c r="H104" s="93"/>
      <c r="I104" s="94">
        <v>6</v>
      </c>
      <c r="J104" s="95">
        <f>+I104/I110</f>
        <v>0.54545454545454541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21</v>
      </c>
      <c r="F105" s="97"/>
      <c r="G105" s="93"/>
      <c r="H105" s="93"/>
      <c r="I105" s="98">
        <v>0</v>
      </c>
      <c r="J105" s="95">
        <f>I105/I110</f>
        <v>0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58" t="s">
        <v>25</v>
      </c>
      <c r="F106" s="159"/>
      <c r="G106" s="159"/>
      <c r="H106" s="160"/>
      <c r="I106" s="98">
        <v>5</v>
      </c>
      <c r="J106" s="95">
        <f>+I106/I110</f>
        <v>0.45454545454545453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22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23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/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4</v>
      </c>
      <c r="I110" s="105">
        <v>11</v>
      </c>
      <c r="J110" s="106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57"/>
      <c r="E113" s="157"/>
      <c r="F113" s="157"/>
      <c r="G113" s="157"/>
      <c r="H113" s="157"/>
      <c r="I113" s="157"/>
      <c r="J113" s="157"/>
      <c r="K113" s="49"/>
      <c r="L113" s="4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38" t="s">
        <v>12</v>
      </c>
      <c r="F140" s="139"/>
      <c r="G140" s="139"/>
      <c r="H140" s="139"/>
      <c r="I140" s="139"/>
      <c r="J140" s="140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32" t="s">
        <v>13</v>
      </c>
      <c r="F141" s="133"/>
      <c r="G141" s="133"/>
      <c r="H141" s="133"/>
      <c r="I141" s="134"/>
      <c r="J141" s="19">
        <v>63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4</v>
      </c>
      <c r="J142" s="10">
        <v>63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35" t="s">
        <v>14</v>
      </c>
      <c r="F147" s="136"/>
      <c r="G147" s="136"/>
      <c r="H147" s="136"/>
      <c r="I147" s="136"/>
      <c r="J147" s="137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32" t="s">
        <v>15</v>
      </c>
      <c r="F148" s="133"/>
      <c r="G148" s="133"/>
      <c r="H148" s="133"/>
      <c r="I148" s="134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4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35" t="s">
        <v>16</v>
      </c>
      <c r="F153" s="136"/>
      <c r="G153" s="136"/>
      <c r="H153" s="136"/>
      <c r="I153" s="136"/>
      <c r="J153" s="137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32" t="s">
        <v>16</v>
      </c>
      <c r="F154" s="133"/>
      <c r="G154" s="133"/>
      <c r="H154" s="133"/>
      <c r="I154" s="134"/>
      <c r="J154" s="21">
        <v>0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4</v>
      </c>
      <c r="J155" s="10">
        <v>0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38" t="s">
        <v>17</v>
      </c>
      <c r="E160" s="139"/>
      <c r="F160" s="139"/>
      <c r="G160" s="139"/>
      <c r="H160" s="139"/>
      <c r="I160" s="139"/>
      <c r="J160" s="140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29" t="str">
        <f>+'[1]ACUM-MAYO'!A162</f>
        <v>ORDINARIA</v>
      </c>
      <c r="F161" s="130"/>
      <c r="G161" s="130"/>
      <c r="H161" s="131"/>
      <c r="I161" s="51">
        <v>11</v>
      </c>
      <c r="J161" s="24">
        <f>I161/I166</f>
        <v>1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29" t="str">
        <f>+'[1]ACUM-MAYO'!A163</f>
        <v>FUNDAMENTAL</v>
      </c>
      <c r="F162" s="130"/>
      <c r="G162" s="130"/>
      <c r="H162" s="131"/>
      <c r="I162" s="51">
        <v>0</v>
      </c>
      <c r="J162" s="25">
        <f>I162/I166</f>
        <v>0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26">
        <v>4</v>
      </c>
      <c r="E163" s="129" t="str">
        <f>+'[1]ACUM-MAYO'!A165</f>
        <v>RESERVADA</v>
      </c>
      <c r="F163" s="130"/>
      <c r="G163" s="130"/>
      <c r="H163" s="131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29" t="s">
        <v>24</v>
      </c>
      <c r="F164" s="130"/>
      <c r="G164" s="130"/>
      <c r="H164" s="131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4</v>
      </c>
      <c r="I166" s="10">
        <f>SUM(I161:I165)</f>
        <v>11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38" t="s">
        <v>18</v>
      </c>
      <c r="E189" s="139"/>
      <c r="F189" s="139"/>
      <c r="G189" s="139"/>
      <c r="H189" s="139"/>
      <c r="I189" s="139"/>
      <c r="J189" s="140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29" t="str">
        <f>+'[1]ACUM-MAYO'!A173</f>
        <v>ECONOMICA ADMINISTRATIVA</v>
      </c>
      <c r="F190" s="130"/>
      <c r="G190" s="130"/>
      <c r="H190" s="131"/>
      <c r="I190" s="51">
        <v>11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29" t="str">
        <f>+'[1]ACUM-MAYO'!A174</f>
        <v>TRAMITE</v>
      </c>
      <c r="F191" s="130"/>
      <c r="G191" s="130"/>
      <c r="H191" s="131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29" t="str">
        <f>+'[1]ACUM-MAYO'!A175</f>
        <v>SERV. PUB.</v>
      </c>
      <c r="F192" s="130"/>
      <c r="G192" s="130"/>
      <c r="H192" s="131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29" t="str">
        <f>+'[1]ACUM-MAYO'!A176</f>
        <v>LEGAL</v>
      </c>
      <c r="F193" s="130"/>
      <c r="G193" s="130"/>
      <c r="H193" s="131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4</v>
      </c>
      <c r="I195" s="10">
        <f>SUM(I190:I193)</f>
        <v>11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38" t="s">
        <v>19</v>
      </c>
      <c r="E218" s="139"/>
      <c r="F218" s="139"/>
      <c r="G218" s="139"/>
      <c r="H218" s="139"/>
      <c r="I218" s="139"/>
      <c r="J218" s="140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tr">
        <f>+'[1]ACUM-MAYO'!A186</f>
        <v>INFOMEX</v>
      </c>
      <c r="F219" s="39"/>
      <c r="G219" s="39"/>
      <c r="H219" s="40"/>
      <c r="I219" s="51">
        <v>5</v>
      </c>
      <c r="J219" s="33">
        <f>I219/I224</f>
        <v>0.45454545454545453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1</v>
      </c>
      <c r="J220" s="33">
        <f>I220/I224</f>
        <v>9.0909090909090912E-2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5</v>
      </c>
      <c r="J221" s="33">
        <f>I221/I224</f>
        <v>0.45454545454545453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4</v>
      </c>
      <c r="I224" s="10">
        <f>SUM(I219:I223)</f>
        <v>11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35" t="s">
        <v>27</v>
      </c>
      <c r="E247" s="161"/>
      <c r="F247" s="161"/>
      <c r="G247" s="137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21" t="s">
        <v>28</v>
      </c>
      <c r="F248" s="122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21" t="s">
        <v>29</v>
      </c>
      <c r="F249" s="122"/>
      <c r="G249" s="62">
        <v>5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21" t="s">
        <v>30</v>
      </c>
      <c r="F250" s="122"/>
      <c r="G250" s="62">
        <v>0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21" t="s">
        <v>31</v>
      </c>
      <c r="F251" s="122"/>
      <c r="G251" s="62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21" t="s">
        <v>32</v>
      </c>
      <c r="F252" s="122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64" t="s">
        <v>33</v>
      </c>
      <c r="F253" s="165"/>
      <c r="G253" s="114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66" t="s">
        <v>34</v>
      </c>
      <c r="F254" s="167"/>
      <c r="G254" s="115">
        <v>6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62" t="s">
        <v>4</v>
      </c>
      <c r="F255" s="163"/>
      <c r="G255" s="63">
        <f>SUM(G248:G254)</f>
        <v>11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52" t="s">
        <v>40</v>
      </c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  <mergeCell ref="B13:O13"/>
    <mergeCell ref="B14:O14"/>
    <mergeCell ref="D43:M43"/>
    <mergeCell ref="C20:F20"/>
    <mergeCell ref="H20:L20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J49:L49"/>
    <mergeCell ref="J50:L50"/>
    <mergeCell ref="J51:L51"/>
    <mergeCell ref="J52:L52"/>
    <mergeCell ref="J53:L53"/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JULIO 2019</vt:lpstr>
      <vt:lpstr>'Estadísticas JULIO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JuridicoLC</cp:lastModifiedBy>
  <cp:lastPrinted>2021-03-22T16:41:25Z</cp:lastPrinted>
  <dcterms:created xsi:type="dcterms:W3CDTF">2016-07-14T16:59:51Z</dcterms:created>
  <dcterms:modified xsi:type="dcterms:W3CDTF">2021-04-19T17:53:30Z</dcterms:modified>
</cp:coreProperties>
</file>