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80" windowWidth="19815" windowHeight="7230"/>
  </bookViews>
  <sheets>
    <sheet name="Estadísticas Diciembre 2016" sheetId="1" r:id="rId1"/>
  </sheets>
  <externalReferences>
    <externalReference r:id="rId2"/>
  </externalReferences>
  <definedNames>
    <definedName name="_xlnm.Print_Area" localSheetId="0">'Estadísticas Diciembre 2016'!$B$2:$Q$254</definedName>
  </definedNames>
  <calcPr calcId="144525"/>
</workbook>
</file>

<file path=xl/calcChain.xml><?xml version="1.0" encoding="utf-8"?>
<calcChain xmlns="http://schemas.openxmlformats.org/spreadsheetml/2006/main">
  <c r="G306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<sst xmlns="http://schemas.openxmlformats.org/spreadsheetml/2006/main" count="49" uniqueCount="39">
  <si>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</si>
  <si>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</si>
  <si>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</si>
  <si>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</si>
  <si>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</si>
  <si>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</si>
  <si>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</si>
  <si>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</si>
  <si>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</si>
  <si>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</si>
  <si>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</si>
  <si>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</si>
  <si>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</si>
  <si>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</si>
  <si>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</si>
  <si>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</si>
  <si>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</si>
  <si>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</si>
  <si>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</si>
  <si>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</si>
  <si>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</si>
  <si>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</si>
  <si>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</si>
  <si>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</si>
  <si>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</si>
  <si>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</si>
  <si>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</si>
  <si>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</si>
  <si>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</si>
  <si>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</si>
  <si>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</si>
  <si>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</si>
  <si>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</si>
  <si>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</si>
  <si>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</si>
  <si>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</si>
  <si>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</si>
  <si>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</si>
  <si>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>INFORMACIÓN ESTADÍSTICA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</si>
</sst>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9744768"/>
        <c:axId val="42695424"/>
        <c:axId val="0"/>
      </c:bar3DChart>
      <c:catAx>
        <c:axId val="9974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42695424"/>
        <c:crosses val="autoZero"/>
        <c:auto val="1"/>
        <c:lblAlgn val="ctr"/>
        <c:lblOffset val="100"/>
        <c:noMultiLvlLbl val="0"/>
      </c:catAx>
      <c:valAx>
        <c:axId val="42695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74476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Diciembre 2016'!$D$103:$J$103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2016'!$I$104:$I$108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745280"/>
        <c:axId val="42693120"/>
        <c:axId val="0"/>
      </c:bar3DChart>
      <c:catAx>
        <c:axId val="997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42693120"/>
        <c:crosses val="autoZero"/>
        <c:auto val="1"/>
        <c:lblAlgn val="ctr"/>
        <c:lblOffset val="100"/>
        <c:noMultiLvlLbl val="0"/>
      </c:catAx>
      <c:valAx>
        <c:axId val="42693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7452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2016'!$I$161:$I$164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2016'!$J$161:$J$164</c:f>
              <c:numCache>
                <c:formatCode>0%</c:formatCode>
                <c:ptCount val="4"/>
                <c:pt idx="0">
                  <c:v>0.78947368421052633</c:v>
                </c:pt>
                <c:pt idx="1">
                  <c:v>0.21052631578947367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0701696"/>
        <c:axId val="55853632"/>
        <c:axId val="0"/>
      </c:bar3DChart>
      <c:catAx>
        <c:axId val="1007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5853632"/>
        <c:crosses val="autoZero"/>
        <c:auto val="1"/>
        <c:lblAlgn val="ctr"/>
        <c:lblOffset val="100"/>
        <c:noMultiLvlLbl val="0"/>
      </c:catAx>
      <c:valAx>
        <c:axId val="5585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70169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2016'!$I$219:$I$222</c:f>
              <c:numCache>
                <c:formatCode>General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2016'!$J$219:$J$222</c:f>
              <c:numCache>
                <c:formatCode>0%</c:formatCode>
                <c:ptCount val="4"/>
                <c:pt idx="0">
                  <c:v>0.68421052631578949</c:v>
                </c:pt>
                <c:pt idx="1">
                  <c:v>0.26315789473684209</c:v>
                </c:pt>
                <c:pt idx="2">
                  <c:v>5.2631578947368418E-2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0703232"/>
        <c:axId val="55857088"/>
        <c:axId val="0"/>
      </c:bar3DChart>
      <c:catAx>
        <c:axId val="1007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5857088"/>
        <c:crosses val="autoZero"/>
        <c:auto val="1"/>
        <c:lblAlgn val="ctr"/>
        <c:lblOffset val="100"/>
        <c:noMultiLvlLbl val="0"/>
      </c:catAx>
      <c:valAx>
        <c:axId val="55857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07032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0.68421052631578949</c:v>
                </c:pt>
                <c:pt idx="1">
                  <c:v>5.2631578947368418E-2</c:v>
                </c:pt>
                <c:pt idx="2">
                  <c:v>0.26315789473684209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120640"/>
        <c:axId val="55859392"/>
        <c:axId val="0"/>
      </c:bar3DChart>
      <c:catAx>
        <c:axId val="11512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5859392"/>
        <c:crosses val="autoZero"/>
        <c:auto val="1"/>
        <c:lblAlgn val="ctr"/>
        <c:lblOffset val="100"/>
        <c:noMultiLvlLbl val="0"/>
      </c:catAx>
      <c:valAx>
        <c:axId val="55859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12064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Diciembre 2016'!$H$20:$O$20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0.68421052631578949</c:v>
                </c:pt>
                <c:pt idx="1">
                  <c:v>0.15789473684210525</c:v>
                </c:pt>
                <c:pt idx="2">
                  <c:v>0.10526315789473684</c:v>
                </c:pt>
                <c:pt idx="3">
                  <c:v>5.2631578947368418E-2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3277184"/>
        <c:axId val="56460416"/>
        <c:axId val="0"/>
      </c:bar3DChart>
      <c:catAx>
        <c:axId val="1332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6460416"/>
        <c:crosses val="autoZero"/>
        <c:auto val="1"/>
        <c:lblAlgn val="ctr"/>
        <c:lblOffset val="100"/>
        <c:noMultiLvlLbl val="0"/>
      </c:catAx>
      <c:valAx>
        <c:axId val="56460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327718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2016'!$I$190:$I$193</c:f>
              <c:numCache>
                <c:formatCode>General</c:formatCode>
                <c:ptCount val="4"/>
                <c:pt idx="0">
                  <c:v>17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2016'!$J$190:$J$193</c:f>
              <c:numCache>
                <c:formatCode>0%</c:formatCode>
                <c:ptCount val="4"/>
                <c:pt idx="0">
                  <c:v>0.89473684210526316</c:v>
                </c:pt>
                <c:pt idx="1">
                  <c:v>5.2631578947368418E-2</c:v>
                </c:pt>
                <c:pt idx="2">
                  <c:v>0</c:v>
                </c:pt>
                <c:pt idx="3">
                  <c:v>5.2631578947368418E-2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3278208"/>
        <c:axId val="56463872"/>
        <c:axId val="0"/>
      </c:bar3DChart>
      <c:catAx>
        <c:axId val="13327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56463872"/>
        <c:crosses val="autoZero"/>
        <c:auto val="1"/>
        <c:lblAlgn val="ctr"/>
        <c:lblOffset val="100"/>
        <c:noMultiLvlLbl val="0"/>
      </c:catAx>
      <c:valAx>
        <c:axId val="56463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3278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2016'!$F$248:$F$254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2016'!$G$248:$G$254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571008"/>
        <c:axId val="56466176"/>
        <c:axId val="0"/>
      </c:bar3DChart>
      <c:catAx>
        <c:axId val="865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466176"/>
        <c:crosses val="autoZero"/>
        <c:auto val="1"/>
        <c:lblAlgn val="ctr"/>
        <c:lblOffset val="100"/>
        <c:noMultiLvlLbl val="0"/>
      </c:catAx>
      <c:valAx>
        <c:axId val="564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65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50976"/>
        <c:axId val="75639040"/>
        <c:axId val="0"/>
      </c:bar3DChart>
      <c:catAx>
        <c:axId val="907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39040"/>
        <c:crosses val="autoZero"/>
        <c:auto val="1"/>
        <c:lblAlgn val="ctr"/>
        <c:lblOffset val="100"/>
        <c:noMultiLvlLbl val="0"/>
      </c:catAx>
      <c:valAx>
        <c:axId val="7563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5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80" zoomScaleNormal="80" workbookViewId="0">
      <selection activeCell="G253" sqref="G253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2" t="s">
        <v>27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3"/>
      <c r="Q13" s="1"/>
    </row>
    <row r="14" spans="1:17" ht="43.5" customHeight="1" thickBot="1" x14ac:dyDescent="0.85">
      <c r="A14" s="1"/>
      <c r="B14" s="144" t="s">
        <v>38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47" t="s">
        <v>0</v>
      </c>
      <c r="D20" s="148"/>
      <c r="E20" s="148"/>
      <c r="F20" s="149"/>
      <c r="G20" s="67"/>
      <c r="H20" s="147" t="s">
        <v>1</v>
      </c>
      <c r="I20" s="148"/>
      <c r="J20" s="148"/>
      <c r="K20" s="148"/>
      <c r="L20" s="14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13</v>
      </c>
      <c r="D22" s="73">
        <v>1</v>
      </c>
      <c r="E22" s="73">
        <v>5</v>
      </c>
      <c r="F22" s="74">
        <f>SUM(C22:E22)</f>
        <v>19</v>
      </c>
      <c r="G22" s="75"/>
      <c r="H22" s="72">
        <v>13</v>
      </c>
      <c r="I22" s="72">
        <v>3</v>
      </c>
      <c r="J22" s="72">
        <v>2</v>
      </c>
      <c r="K22" s="72">
        <v>1</v>
      </c>
      <c r="L22" s="74">
        <f>SUM(H22:K22)</f>
        <v>19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0.68421052631578949</v>
      </c>
      <c r="D23" s="77">
        <f>+D22/F22</f>
        <v>5.2631578947368418E-2</v>
      </c>
      <c r="E23" s="78">
        <f>+E22/F22</f>
        <v>0.26315789473684209</v>
      </c>
      <c r="F23" s="79">
        <f>SUM(C23:E23)</f>
        <v>1</v>
      </c>
      <c r="G23" s="75"/>
      <c r="H23" s="76">
        <f>+H22/L22</f>
        <v>0.68421052631578949</v>
      </c>
      <c r="I23" s="76">
        <f>+I22/L22</f>
        <v>0.15789473684210525</v>
      </c>
      <c r="J23" s="76">
        <f>+J22/L22</f>
        <v>0.10526315789473684</v>
      </c>
      <c r="K23" s="76">
        <f>+K22/L22</f>
        <v>5.2631578947368418E-2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46" t="s">
        <v>9</v>
      </c>
      <c r="E43" s="146"/>
      <c r="F43" s="146"/>
      <c r="G43" s="146"/>
      <c r="H43" s="146"/>
      <c r="I43" s="146"/>
      <c r="J43" s="146"/>
      <c r="K43" s="146"/>
      <c r="L43" s="146"/>
      <c r="M43" s="14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21">
        <v>0</v>
      </c>
      <c r="K44" s="122"/>
      <c r="L44" s="12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24">
        <v>0</v>
      </c>
      <c r="K45" s="125"/>
      <c r="L45" s="12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24">
        <v>1</v>
      </c>
      <c r="K46" s="125"/>
      <c r="L46" s="126"/>
      <c r="M46" s="76">
        <f>+$J46/$J61</f>
        <v>5.2631578947368418E-2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24">
        <v>0</v>
      </c>
      <c r="K47" s="125"/>
      <c r="L47" s="12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24">
        <v>0</v>
      </c>
      <c r="K48" s="125"/>
      <c r="L48" s="12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24">
        <v>18</v>
      </c>
      <c r="K49" s="125"/>
      <c r="L49" s="126"/>
      <c r="M49" s="76">
        <f>+$J49/J61</f>
        <v>0.94736842105263153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24">
        <v>0</v>
      </c>
      <c r="K50" s="125"/>
      <c r="L50" s="12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24">
        <v>0</v>
      </c>
      <c r="K51" s="125"/>
      <c r="L51" s="12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24">
        <v>0</v>
      </c>
      <c r="K52" s="125"/>
      <c r="L52" s="12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24">
        <v>0</v>
      </c>
      <c r="K53" s="125"/>
      <c r="L53" s="12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24">
        <v>0</v>
      </c>
      <c r="K54" s="125"/>
      <c r="L54" s="12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24">
        <v>0</v>
      </c>
      <c r="K55" s="125"/>
      <c r="L55" s="12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24">
        <v>0</v>
      </c>
      <c r="K56" s="125"/>
      <c r="L56" s="12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24">
        <v>0</v>
      </c>
      <c r="K57" s="125"/>
      <c r="L57" s="12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24">
        <v>0</v>
      </c>
      <c r="K58" s="125"/>
      <c r="L58" s="12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24">
        <v>0</v>
      </c>
      <c r="K59" s="125"/>
      <c r="L59" s="12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39">
        <f>SUM(J44:J59)</f>
        <v>19</v>
      </c>
      <c r="K61" s="140"/>
      <c r="L61" s="14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52" t="s">
        <v>10</v>
      </c>
      <c r="E103" s="153"/>
      <c r="F103" s="153"/>
      <c r="G103" s="153"/>
      <c r="H103" s="153"/>
      <c r="I103" s="153"/>
      <c r="J103" s="154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5</v>
      </c>
      <c r="J104" s="96">
        <f>+I104/I110</f>
        <v>0.26315789473684209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13</v>
      </c>
      <c r="J105" s="96">
        <f>I105/I110</f>
        <v>0.68421052631578949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56" t="s">
        <v>26</v>
      </c>
      <c r="F106" s="157"/>
      <c r="G106" s="157"/>
      <c r="H106" s="158"/>
      <c r="I106" s="99">
        <v>1</v>
      </c>
      <c r="J106" s="96">
        <f>+I106/I110</f>
        <v>5.2631578947368418E-2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19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55"/>
      <c r="E113" s="155"/>
      <c r="F113" s="155"/>
      <c r="G113" s="155"/>
      <c r="H113" s="155"/>
      <c r="I113" s="155"/>
      <c r="J113" s="155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36" t="s">
        <v>12</v>
      </c>
      <c r="F140" s="137"/>
      <c r="G140" s="137"/>
      <c r="H140" s="137"/>
      <c r="I140" s="137"/>
      <c r="J140" s="138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30" t="s">
        <v>13</v>
      </c>
      <c r="F141" s="131"/>
      <c r="G141" s="131"/>
      <c r="H141" s="131"/>
      <c r="I141" s="132"/>
      <c r="J141" s="20">
        <v>75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69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33" t="s">
        <v>14</v>
      </c>
      <c r="F147" s="134"/>
      <c r="G147" s="134"/>
      <c r="H147" s="134"/>
      <c r="I147" s="134"/>
      <c r="J147" s="13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30" t="s">
        <v>15</v>
      </c>
      <c r="F148" s="131"/>
      <c r="G148" s="131"/>
      <c r="H148" s="131"/>
      <c r="I148" s="13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1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33" t="s">
        <v>16</v>
      </c>
      <c r="F153" s="134"/>
      <c r="G153" s="134"/>
      <c r="H153" s="134"/>
      <c r="I153" s="134"/>
      <c r="J153" s="13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30" t="s">
        <v>16</v>
      </c>
      <c r="F154" s="131"/>
      <c r="G154" s="131"/>
      <c r="H154" s="131"/>
      <c r="I154" s="13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36" t="s">
        <v>17</v>
      </c>
      <c r="E160" s="137"/>
      <c r="F160" s="137"/>
      <c r="G160" s="137"/>
      <c r="H160" s="137"/>
      <c r="I160" s="137"/>
      <c r="J160" s="138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27" t="str">
        <f>+'[1]ACUM-MAYO'!A162</f>
        <v>ORDINARIA</v>
      </c>
      <c r="F161" s="128"/>
      <c r="G161" s="128"/>
      <c r="H161" s="129"/>
      <c r="I161" s="52">
        <v>15</v>
      </c>
      <c r="J161" s="25">
        <f>I161/I166</f>
        <v>0.78947368421052633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27" t="str">
        <f>+'[1]ACUM-MAYO'!A163</f>
        <v>FUNDAMENTAL</v>
      </c>
      <c r="F162" s="128"/>
      <c r="G162" s="128"/>
      <c r="H162" s="129"/>
      <c r="I162" s="52">
        <v>4</v>
      </c>
      <c r="J162" s="26">
        <f>I162/I166</f>
        <v>0.21052631578947367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27" t="str">
        <f>+'[1]ACUM-MAYO'!A165</f>
        <v>RESERVADA</v>
      </c>
      <c r="F163" s="128"/>
      <c r="G163" s="128"/>
      <c r="H163" s="12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27" t="s">
        <v>25</v>
      </c>
      <c r="F164" s="128"/>
      <c r="G164" s="128"/>
      <c r="H164" s="12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19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36" t="s">
        <v>18</v>
      </c>
      <c r="E189" s="137"/>
      <c r="F189" s="137"/>
      <c r="G189" s="137"/>
      <c r="H189" s="137"/>
      <c r="I189" s="137"/>
      <c r="J189" s="138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27" t="str">
        <f>+'[1]ACUM-MAYO'!A173</f>
        <v>ECONOMICA ADMINISTRATIVA</v>
      </c>
      <c r="F190" s="128"/>
      <c r="G190" s="128"/>
      <c r="H190" s="129"/>
      <c r="I190" s="52">
        <v>17</v>
      </c>
      <c r="J190" s="34">
        <f>I190/I195</f>
        <v>0.89473684210526316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27" t="str">
        <f>+'[1]ACUM-MAYO'!A174</f>
        <v>TRAMITE</v>
      </c>
      <c r="F191" s="128"/>
      <c r="G191" s="128"/>
      <c r="H191" s="129"/>
      <c r="I191" s="52">
        <v>1</v>
      </c>
      <c r="J191" s="17">
        <f>I191/I195</f>
        <v>5.2631578947368418E-2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27" t="str">
        <f>+'[1]ACUM-MAYO'!A175</f>
        <v>SERV. PUB.</v>
      </c>
      <c r="F192" s="128"/>
      <c r="G192" s="128"/>
      <c r="H192" s="12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27" t="str">
        <f>+'[1]ACUM-MAYO'!A176</f>
        <v>LEGAL</v>
      </c>
      <c r="F193" s="128"/>
      <c r="G193" s="128"/>
      <c r="H193" s="129"/>
      <c r="I193" s="52">
        <v>1</v>
      </c>
      <c r="J193" s="35">
        <f>I193/I195</f>
        <v>5.2631578947368418E-2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19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36" t="s">
        <v>19</v>
      </c>
      <c r="E218" s="137"/>
      <c r="F218" s="137"/>
      <c r="G218" s="137"/>
      <c r="H218" s="137"/>
      <c r="I218" s="137"/>
      <c r="J218" s="138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13</v>
      </c>
      <c r="J219" s="34">
        <f>I219/I224</f>
        <v>0.68421052631578949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5</v>
      </c>
      <c r="J220" s="34">
        <f>I220/I224</f>
        <v>0.26315789473684209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1</v>
      </c>
      <c r="J221" s="34">
        <f>I221/I224</f>
        <v>5.2631578947368418E-2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19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33" t="s">
        <v>28</v>
      </c>
      <c r="E247" s="159"/>
      <c r="F247" s="159"/>
      <c r="G247" s="13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19" t="s">
        <v>29</v>
      </c>
      <c r="F248" s="12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19" t="s">
        <v>30</v>
      </c>
      <c r="F249" s="120"/>
      <c r="G249" s="63">
        <v>13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19" t="s">
        <v>31</v>
      </c>
      <c r="F250" s="12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19" t="s">
        <v>32</v>
      </c>
      <c r="F251" s="120"/>
      <c r="G251" s="63">
        <v>4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19" t="s">
        <v>33</v>
      </c>
      <c r="F252" s="120"/>
      <c r="G252" s="63">
        <v>1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63" t="s">
        <v>34</v>
      </c>
      <c r="F253" s="164"/>
      <c r="G253" s="115">
        <v>1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65" t="s">
        <v>35</v>
      </c>
      <c r="F254" s="16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62"/>
      <c r="F255" s="16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60" t="s">
        <v>4</v>
      </c>
      <c r="F306" s="161"/>
      <c r="G306" s="64">
        <f>SUM(G248:G254)</f>
        <v>19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50" t="s">
        <v>20</v>
      </c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Diciembre 2016</vt:lpstr>
      <vt:lpstr>'Estadísticas Diciembre 2016'!Área_de_impresión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2018-05-11T19:23:10Z</cp:lastPrinted>
  <dcterms:created xsi:type="dcterms:W3CDTF">2016-07-14T16:59:51Z</dcterms:created>
  <dcterms:modified xsi:type="dcterms:W3CDTF">2018-07-06T20:06:13Z</dcterms:modified>
</cp:coreProperties>
</file>