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0" windowWidth="19815" windowHeight="651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F22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24" i="1"/>
  <c r="J222" i="1" s="1"/>
  <c r="J107" i="1"/>
  <c r="J190" i="1"/>
  <c r="I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<sst xmlns="http://schemas.openxmlformats.org/spreadsheetml/2006/main" count="54" uniqueCount="42">
  <si>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</si>
  <si>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</si>
  <si>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</si>
  <si>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</si>
  <si>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</si>
  <si>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</si>
  <si>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</si>
  <si>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</si>
  <si>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</si>
  <si>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</si>
  <si>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</si>
  <si>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</si>
  <si>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</si>
  <si>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</si>
  <si>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</si>
  <si>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</si>
  <si>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</si>
  <si>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</si>
  <si>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</si>
  <si>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</si>
  <si>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</si>
  <si>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</si>
  <si>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</si>
  <si>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</si>
  <si>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</si>
  <si>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</si>
  <si>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</si>
  <si>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</si>
  <si>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</si>
  <si>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</si>
  <si>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</si>
  <si>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</si>
  <si>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</si>
  <si>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</si>
  <si>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</si>
  <si>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</si>
  <si>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</si>
  <si>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</si>
  <si>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</si>
  <si>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</si>
  <si>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</si>
  <si>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 xml:space="preserve">INFORMACIÓN ESTADÍSTICA 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</si>
</sst>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8128768"/>
        <c:axId val="112673920"/>
        <c:axId val="0"/>
      </c:bar3DChart>
      <c:catAx>
        <c:axId val="10812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2673920"/>
        <c:crosses val="autoZero"/>
        <c:auto val="1"/>
        <c:lblAlgn val="ctr"/>
        <c:lblOffset val="100"/>
        <c:noMultiLvlLbl val="0"/>
      </c:catAx>
      <c:valAx>
        <c:axId val="112673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812876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6</c:v>
                </c:pt>
                <c:pt idx="1">
                  <c:v>15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882048"/>
        <c:axId val="113609536"/>
        <c:axId val="0"/>
      </c:bar3DChart>
      <c:catAx>
        <c:axId val="114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3609536"/>
        <c:crosses val="autoZero"/>
        <c:auto val="1"/>
        <c:lblAlgn val="ctr"/>
        <c:lblOffset val="100"/>
        <c:noMultiLvlLbl val="0"/>
      </c:catAx>
      <c:valAx>
        <c:axId val="11360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8820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0.76666666666666672</c:v>
                </c:pt>
                <c:pt idx="1">
                  <c:v>0.13333333333333333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4883584"/>
        <c:axId val="113611840"/>
        <c:axId val="0"/>
      </c:bar3DChart>
      <c:catAx>
        <c:axId val="1148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3611840"/>
        <c:crosses val="autoZero"/>
        <c:auto val="1"/>
        <c:lblAlgn val="ctr"/>
        <c:lblOffset val="100"/>
        <c:noMultiLvlLbl val="0"/>
      </c:catAx>
      <c:valAx>
        <c:axId val="113611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488358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0.7</c:v>
                </c:pt>
                <c:pt idx="1">
                  <c:v>0.1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604928"/>
        <c:axId val="113614144"/>
        <c:axId val="0"/>
      </c:bar3DChart>
      <c:catAx>
        <c:axId val="1166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3614144"/>
        <c:crosses val="autoZero"/>
        <c:auto val="1"/>
        <c:lblAlgn val="ctr"/>
        <c:lblOffset val="100"/>
        <c:noMultiLvlLbl val="0"/>
      </c:catAx>
      <c:valAx>
        <c:axId val="113614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049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605440"/>
        <c:axId val="117761728"/>
        <c:axId val="0"/>
      </c:bar3DChart>
      <c:catAx>
        <c:axId val="116605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761728"/>
        <c:crosses val="autoZero"/>
        <c:auto val="1"/>
        <c:lblAlgn val="ctr"/>
        <c:lblOffset val="100"/>
        <c:noMultiLvlLbl val="0"/>
      </c:catAx>
      <c:valAx>
        <c:axId val="117761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60544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0.3</c:v>
                </c:pt>
                <c:pt idx="1">
                  <c:v>0.26666666666666666</c:v>
                </c:pt>
                <c:pt idx="2">
                  <c:v>0</c:v>
                </c:pt>
                <c:pt idx="3">
                  <c:v>0.43333333333333335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605952"/>
        <c:axId val="117763456"/>
        <c:axId val="0"/>
      </c:bar3DChart>
      <c:catAx>
        <c:axId val="1166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763456"/>
        <c:crosses val="autoZero"/>
        <c:auto val="1"/>
        <c:lblAlgn val="ctr"/>
        <c:lblOffset val="100"/>
        <c:noMultiLvlLbl val="0"/>
      </c:catAx>
      <c:valAx>
        <c:axId val="117763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6059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606976"/>
        <c:axId val="117765760"/>
        <c:axId val="0"/>
      </c:bar3DChart>
      <c:catAx>
        <c:axId val="116606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7765760"/>
        <c:crosses val="autoZero"/>
        <c:auto val="1"/>
        <c:lblAlgn val="ctr"/>
        <c:lblOffset val="100"/>
        <c:noMultiLvlLbl val="0"/>
      </c:catAx>
      <c:valAx>
        <c:axId val="117765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069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607488"/>
        <c:axId val="118259712"/>
        <c:axId val="0"/>
      </c:bar3DChart>
      <c:catAx>
        <c:axId val="1166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59712"/>
        <c:crosses val="autoZero"/>
        <c:auto val="1"/>
        <c:lblAlgn val="ctr"/>
        <c:lblOffset val="100"/>
        <c:noMultiLvlLbl val="0"/>
      </c:catAx>
      <c:valAx>
        <c:axId val="11825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608000"/>
        <c:axId val="118261440"/>
        <c:axId val="0"/>
      </c:bar3DChart>
      <c:catAx>
        <c:axId val="1166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61440"/>
        <c:crosses val="autoZero"/>
        <c:auto val="1"/>
        <c:lblAlgn val="ctr"/>
        <c:lblOffset val="100"/>
        <c:noMultiLvlLbl val="0"/>
      </c:catAx>
      <c:valAx>
        <c:axId val="11826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B1" zoomScale="80" zoomScaleNormal="80" workbookViewId="0">
      <selection activeCell="H253" sqref="H253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50" t="s">
        <v>24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2"/>
      <c r="Q13" s="1"/>
    </row>
    <row r="14" spans="1:17" ht="43.5" customHeight="1" thickBot="1" x14ac:dyDescent="0.85">
      <c r="A14" s="118"/>
      <c r="B14" s="152" t="s">
        <v>41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55" t="s">
        <v>0</v>
      </c>
      <c r="D20" s="156"/>
      <c r="E20" s="156"/>
      <c r="F20" s="157"/>
      <c r="G20" s="66"/>
      <c r="H20" s="155" t="s">
        <v>1</v>
      </c>
      <c r="I20" s="156"/>
      <c r="J20" s="156"/>
      <c r="K20" s="156"/>
      <c r="L20" s="157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21</v>
      </c>
      <c r="D22" s="72">
        <v>6</v>
      </c>
      <c r="E22" s="72">
        <v>3</v>
      </c>
      <c r="F22" s="73">
        <f>SUM(C22:E22)</f>
        <v>30</v>
      </c>
      <c r="G22" s="74"/>
      <c r="H22" s="71">
        <v>9</v>
      </c>
      <c r="I22" s="71">
        <v>8</v>
      </c>
      <c r="J22" s="71">
        <v>0</v>
      </c>
      <c r="K22" s="71">
        <v>13</v>
      </c>
      <c r="L22" s="73">
        <f>SUM(H22:K22)</f>
        <v>30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0.7</v>
      </c>
      <c r="D23" s="76">
        <f>+D22/F22</f>
        <v>0.2</v>
      </c>
      <c r="E23" s="77">
        <f>+E22/F22</f>
        <v>0.1</v>
      </c>
      <c r="F23" s="78">
        <v>1</v>
      </c>
      <c r="G23" s="74"/>
      <c r="H23" s="75">
        <f>+H22/L22</f>
        <v>0.3</v>
      </c>
      <c r="I23" s="75">
        <f>+I22/L22</f>
        <v>0.26666666666666666</v>
      </c>
      <c r="J23" s="75">
        <f>+J22/L22</f>
        <v>0</v>
      </c>
      <c r="K23" s="75">
        <f>+K22/L22</f>
        <v>0.43333333333333335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54" t="s">
        <v>8</v>
      </c>
      <c r="E43" s="154"/>
      <c r="F43" s="154"/>
      <c r="G43" s="154"/>
      <c r="H43" s="154"/>
      <c r="I43" s="154"/>
      <c r="J43" s="154"/>
      <c r="K43" s="154"/>
      <c r="L43" s="154"/>
      <c r="M43" s="154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65">
        <v>0</v>
      </c>
      <c r="K44" s="166"/>
      <c r="L44" s="167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58">
        <v>0</v>
      </c>
      <c r="K45" s="159"/>
      <c r="L45" s="160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58">
        <v>0</v>
      </c>
      <c r="K46" s="159"/>
      <c r="L46" s="160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58">
        <v>0</v>
      </c>
      <c r="K47" s="159"/>
      <c r="L47" s="160"/>
      <c r="M47" s="75">
        <f>+$J47/$J61</f>
        <v>0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58">
        <v>0</v>
      </c>
      <c r="K48" s="159"/>
      <c r="L48" s="160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58">
        <v>27</v>
      </c>
      <c r="K49" s="159"/>
      <c r="L49" s="160"/>
      <c r="M49" s="75">
        <f>+$J49/J61</f>
        <v>0.9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58"/>
      <c r="K50" s="159"/>
      <c r="L50" s="160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58">
        <v>0</v>
      </c>
      <c r="K51" s="159"/>
      <c r="L51" s="160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58">
        <v>0</v>
      </c>
      <c r="K52" s="159"/>
      <c r="L52" s="160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58">
        <v>0</v>
      </c>
      <c r="K53" s="159"/>
      <c r="L53" s="160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58">
        <v>0</v>
      </c>
      <c r="K54" s="159"/>
      <c r="L54" s="160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58">
        <v>3</v>
      </c>
      <c r="K55" s="159"/>
      <c r="L55" s="160"/>
      <c r="M55" s="75">
        <f>+$J55/J61</f>
        <v>0.1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58">
        <v>0</v>
      </c>
      <c r="K56" s="159"/>
      <c r="L56" s="160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58">
        <v>0</v>
      </c>
      <c r="K57" s="159"/>
      <c r="L57" s="160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58">
        <v>0</v>
      </c>
      <c r="K58" s="159"/>
      <c r="L58" s="160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58">
        <v>0</v>
      </c>
      <c r="K59" s="159"/>
      <c r="L59" s="160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61">
        <f>SUM(J44:J59)</f>
        <v>30</v>
      </c>
      <c r="K61" s="162"/>
      <c r="L61" s="16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23" t="s">
        <v>9</v>
      </c>
      <c r="E103" s="124"/>
      <c r="F103" s="124"/>
      <c r="G103" s="124"/>
      <c r="H103" s="124"/>
      <c r="I103" s="124"/>
      <c r="J103" s="125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6</v>
      </c>
      <c r="J104" s="95">
        <f>+I104/I110</f>
        <v>0.2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15</v>
      </c>
      <c r="J105" s="95">
        <f>I105/I110</f>
        <v>0.5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36" t="s">
        <v>23</v>
      </c>
      <c r="F106" s="137"/>
      <c r="G106" s="137"/>
      <c r="H106" s="138"/>
      <c r="I106" s="98">
        <v>9</v>
      </c>
      <c r="J106" s="95">
        <f>+I106/I110</f>
        <v>0.3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30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26"/>
      <c r="E113" s="126"/>
      <c r="F113" s="126"/>
      <c r="G113" s="126"/>
      <c r="H113" s="126"/>
      <c r="I113" s="126"/>
      <c r="J113" s="126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27" t="s">
        <v>11</v>
      </c>
      <c r="F140" s="128"/>
      <c r="G140" s="128"/>
      <c r="H140" s="128"/>
      <c r="I140" s="128"/>
      <c r="J140" s="129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0" t="s">
        <v>12</v>
      </c>
      <c r="F141" s="131"/>
      <c r="G141" s="131"/>
      <c r="H141" s="131"/>
      <c r="I141" s="132"/>
      <c r="J141" s="19">
        <v>166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166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9" t="s">
        <v>13</v>
      </c>
      <c r="F147" s="164"/>
      <c r="G147" s="164"/>
      <c r="H147" s="164"/>
      <c r="I147" s="164"/>
      <c r="J147" s="141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0" t="s">
        <v>14</v>
      </c>
      <c r="F148" s="131"/>
      <c r="G148" s="131"/>
      <c r="H148" s="131"/>
      <c r="I148" s="132"/>
      <c r="J148" s="21">
        <v>1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1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9" t="s">
        <v>15</v>
      </c>
      <c r="F153" s="164"/>
      <c r="G153" s="164"/>
      <c r="H153" s="164"/>
      <c r="I153" s="164"/>
      <c r="J153" s="141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0" t="s">
        <v>15</v>
      </c>
      <c r="F154" s="131"/>
      <c r="G154" s="131"/>
      <c r="H154" s="131"/>
      <c r="I154" s="132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27" t="s">
        <v>16</v>
      </c>
      <c r="E160" s="128"/>
      <c r="F160" s="128"/>
      <c r="G160" s="128"/>
      <c r="H160" s="128"/>
      <c r="I160" s="128"/>
      <c r="J160" s="129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33" t="str">
        <f>+'[1]ACUM-MAYO'!A162</f>
        <v>ORDINARIA</v>
      </c>
      <c r="F161" s="134"/>
      <c r="G161" s="134"/>
      <c r="H161" s="135"/>
      <c r="I161" s="51">
        <v>23</v>
      </c>
      <c r="J161" s="24">
        <f>I161/I166</f>
        <v>0.76666666666666672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33" t="str">
        <f>+'[1]ACUM-MAYO'!A163</f>
        <v>FUNDAMENTAL</v>
      </c>
      <c r="F162" s="134"/>
      <c r="G162" s="134"/>
      <c r="H162" s="135"/>
      <c r="I162" s="51">
        <v>4</v>
      </c>
      <c r="J162" s="25">
        <f>I162/I166</f>
        <v>0.13333333333333333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33" t="str">
        <f>+'[1]ACUM-MAYO'!A165</f>
        <v>RESERVADA</v>
      </c>
      <c r="F163" s="134"/>
      <c r="G163" s="134"/>
      <c r="H163" s="135"/>
      <c r="I163" s="51">
        <v>3</v>
      </c>
      <c r="J163" s="25">
        <f>I163/I166</f>
        <v>0.1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33" t="s">
        <v>22</v>
      </c>
      <c r="F164" s="134"/>
      <c r="G164" s="134"/>
      <c r="H164" s="135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30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27" t="s">
        <v>17</v>
      </c>
      <c r="E189" s="128"/>
      <c r="F189" s="128"/>
      <c r="G189" s="128"/>
      <c r="H189" s="128"/>
      <c r="I189" s="128"/>
      <c r="J189" s="129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33" t="str">
        <f>+'[1]ACUM-MAYO'!A173</f>
        <v>ECONOMICA ADMINISTRATIVA</v>
      </c>
      <c r="F190" s="134"/>
      <c r="G190" s="134"/>
      <c r="H190" s="135"/>
      <c r="I190" s="51">
        <v>30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33" t="str">
        <f>+'[1]ACUM-MAYO'!A174</f>
        <v>TRAMITE</v>
      </c>
      <c r="F191" s="134"/>
      <c r="G191" s="134"/>
      <c r="H191" s="135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33" t="str">
        <f>+'[1]ACUM-MAYO'!A175</f>
        <v>SERV. PUB.</v>
      </c>
      <c r="F192" s="134"/>
      <c r="G192" s="134"/>
      <c r="H192" s="135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33" t="str">
        <f>+'[1]ACUM-MAYO'!A176</f>
        <v>LEGAL</v>
      </c>
      <c r="F193" s="134"/>
      <c r="G193" s="134"/>
      <c r="H193" s="135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30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27" t="s">
        <v>18</v>
      </c>
      <c r="E218" s="128"/>
      <c r="F218" s="128"/>
      <c r="G218" s="128"/>
      <c r="H218" s="128"/>
      <c r="I218" s="128"/>
      <c r="J218" s="129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21</v>
      </c>
      <c r="J219" s="33">
        <f>I219/I224</f>
        <v>0.7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3</v>
      </c>
      <c r="J220" s="33">
        <f>I220/I224</f>
        <v>0.1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6</v>
      </c>
      <c r="J221" s="33">
        <f>I221/I224</f>
        <v>0.2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30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9" t="s">
        <v>25</v>
      </c>
      <c r="E247" s="140"/>
      <c r="F247" s="140"/>
      <c r="G247" s="141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48" t="s">
        <v>26</v>
      </c>
      <c r="F248" s="149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48" t="s">
        <v>27</v>
      </c>
      <c r="F249" s="149"/>
      <c r="G249" s="62">
        <v>17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48" t="s">
        <v>28</v>
      </c>
      <c r="F250" s="149"/>
      <c r="G250" s="62">
        <v>1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48" t="s">
        <v>29</v>
      </c>
      <c r="F251" s="149"/>
      <c r="G251" s="62">
        <v>5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48" t="s">
        <v>30</v>
      </c>
      <c r="F252" s="149"/>
      <c r="G252" s="62">
        <v>1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44" t="s">
        <v>31</v>
      </c>
      <c r="F253" s="145"/>
      <c r="G253" s="114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46" t="s">
        <v>32</v>
      </c>
      <c r="F254" s="147"/>
      <c r="G254" s="115">
        <v>6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42" t="s">
        <v>3</v>
      </c>
      <c r="F255" s="143"/>
      <c r="G255" s="63">
        <v>30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21" t="s">
        <v>38</v>
      </c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2020-09-14T15:39:40Z</cp:lastPrinted>
  <dcterms:created xsi:type="dcterms:W3CDTF">2016-07-14T16:59:51Z</dcterms:created>
  <dcterms:modified xsi:type="dcterms:W3CDTF">2023-01-12T15:16:25Z</dcterms:modified>
</cp:coreProperties>
</file>