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D-207\los documentos\PROCEDIMIENTOS DE TRANSPARENCIA 2024\"/>
    </mc:Choice>
  </mc:AlternateContent>
  <xr:revisionPtr revIDLastSave="0" documentId="13_ncr:1_{DBAEC628-2380-488B-9DEF-013A025B286F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Estadísticas NOVIEMBRE 2023" sheetId="1" r:id="rId1"/>
    <sheet name="Hoja2" sheetId="2" r:id="rId2"/>
  </sheets>
  <externalReferences>
    <externalReference r:id="rId3"/>
  </externalReferences>
  <definedNames>
    <definedName name="_xlnm.Print_Area" localSheetId="0">'Estadísticas NOVIEMBRE 2023'!$B$2:$Q$254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4" i="1" l="1"/>
  <c r="I224" i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195" i="1" l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L23" i="1" l="1"/>
  <c r="J224" i="1"/>
  <c r="M61" i="1"/>
</calcChain>
</file>

<file path=xl/sharedStrings.xml><?xml version="1.0" encoding="utf-8"?>
<sst xmlns="http://schemas.openxmlformats.org/spreadsheetml/2006/main" count="58" uniqueCount="43">
  <si>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</si>
  <si>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</si>
  <si>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</si>
  <si>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</si>
  <si>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</si>
  <si>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</si>
  <si>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</si>
  <si>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</si>
  <si>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</si>
  <si>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</si>
  <si>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</si>
  <si>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</si>
  <si>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</si>
  <si>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</si>
  <si>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</si>
  <si>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</si>
  <si>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</si>
  <si>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</si>
  <si>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</si>
  <si>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</si>
  <si>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</si>
  <si>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</si>
  <si>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</si>
  <si>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</si>
  <si>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</si>
  <si>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</si>
  <si>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</si>
  <si>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</si>
  <si>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</si>
  <si>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</si>
  <si>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</si>
  <si>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</si>
  <si>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</si>
  <si>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</si>
  <si>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</si>
  <si>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</si>
  <si>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</si>
  <si>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</si>
  <si>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</si>
  <si>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</si>
  <si>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</si>
  <si>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</si>
  <si>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 xml:space="preserve">INFORMACIÓN ESTADÍSTICA AGOSTO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</si>
</sst>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92D050"/>
        <bgColor rgb="FF9BBB59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0" fillId="8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2" xfId="0" applyFill="1" applyBorder="1"/>
    <xf numFmtId="0" fontId="0" fillId="6" borderId="0" xfId="0" applyFill="1"/>
    <xf numFmtId="0" fontId="3" fillId="5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8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6" fillId="2" borderId="0" xfId="0" applyFont="1" applyFill="1"/>
    <xf numFmtId="9" fontId="6" fillId="8" borderId="5" xfId="1" applyFont="1" applyFill="1" applyBorder="1" applyAlignment="1" applyProtection="1">
      <alignment horizontal="center"/>
    </xf>
    <xf numFmtId="9" fontId="6" fillId="8" borderId="6" xfId="1" applyFont="1" applyFill="1" applyBorder="1" applyAlignment="1" applyProtection="1">
      <alignment horizontal="center" vertical="center"/>
    </xf>
    <xf numFmtId="9" fontId="6" fillId="8" borderId="6" xfId="1" applyFont="1" applyFill="1" applyBorder="1" applyAlignment="1" applyProtection="1">
      <alignment horizontal="center"/>
    </xf>
    <xf numFmtId="9" fontId="4" fillId="8" borderId="5" xfId="0" applyNumberFormat="1" applyFont="1" applyFill="1" applyBorder="1" applyAlignment="1">
      <alignment horizontal="center"/>
    </xf>
    <xf numFmtId="0" fontId="7" fillId="8" borderId="3" xfId="9" applyFont="1" applyFill="1" applyBorder="1"/>
    <xf numFmtId="0" fontId="7" fillId="8" borderId="9" xfId="9" applyFont="1" applyFill="1" applyBorder="1"/>
    <xf numFmtId="0" fontId="7" fillId="8" borderId="4" xfId="9" applyFont="1" applyFill="1" applyBorder="1"/>
    <xf numFmtId="9" fontId="6" fillId="8" borderId="8" xfId="1" applyFont="1" applyFill="1" applyBorder="1" applyAlignment="1" applyProtection="1">
      <alignment horizontal="center"/>
    </xf>
    <xf numFmtId="0" fontId="7" fillId="8" borderId="6" xfId="9" applyFont="1" applyFill="1" applyBorder="1"/>
    <xf numFmtId="0" fontId="7" fillId="8" borderId="10" xfId="9" applyFont="1" applyFill="1" applyBorder="1"/>
    <xf numFmtId="0" fontId="7" fillId="8" borderId="11" xfId="9" applyFont="1" applyFill="1" applyBorder="1"/>
    <xf numFmtId="0" fontId="7" fillId="8" borderId="12" xfId="9" applyFont="1" applyFill="1" applyBorder="1"/>
    <xf numFmtId="0" fontId="7" fillId="8" borderId="12" xfId="9" applyFont="1" applyFill="1" applyBorder="1" applyAlignment="1">
      <alignment horizontal="left"/>
    </xf>
    <xf numFmtId="0" fontId="7" fillId="8" borderId="2" xfId="9" applyFont="1" applyFill="1" applyBorder="1" applyAlignment="1">
      <alignment horizontal="left"/>
    </xf>
    <xf numFmtId="0" fontId="8" fillId="8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6" borderId="0" xfId="0" applyFont="1" applyFill="1"/>
    <xf numFmtId="9" fontId="10" fillId="8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8" borderId="14" xfId="0" applyFont="1" applyFill="1" applyBorder="1" applyAlignment="1">
      <alignment horizontal="center" vertical="center" wrapText="1"/>
    </xf>
    <xf numFmtId="0" fontId="13" fillId="8" borderId="6" xfId="0" applyFont="1" applyFill="1" applyBorder="1"/>
    <xf numFmtId="0" fontId="13" fillId="8" borderId="10" xfId="0" applyFont="1" applyFill="1" applyBorder="1"/>
    <xf numFmtId="0" fontId="12" fillId="8" borderId="10" xfId="0" applyFont="1" applyFill="1" applyBorder="1"/>
    <xf numFmtId="0" fontId="13" fillId="8" borderId="5" xfId="0" applyFont="1" applyFill="1" applyBorder="1" applyAlignment="1">
      <alignment horizontal="center"/>
    </xf>
    <xf numFmtId="9" fontId="12" fillId="8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8" borderId="6" xfId="9" applyFont="1" applyFill="1" applyBorder="1"/>
    <xf numFmtId="0" fontId="14" fillId="8" borderId="10" xfId="9" applyFont="1" applyFill="1" applyBorder="1"/>
    <xf numFmtId="0" fontId="14" fillId="8" borderId="5" xfId="9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 vertical="center" wrapText="1"/>
    </xf>
    <xf numFmtId="9" fontId="12" fillId="8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8" borderId="5" xfId="0" applyFont="1" applyFill="1" applyBorder="1" applyAlignment="1">
      <alignment wrapText="1"/>
    </xf>
    <xf numFmtId="0" fontId="16" fillId="8" borderId="5" xfId="0" applyFont="1" applyFill="1" applyBorder="1" applyAlignment="1">
      <alignment horizontal="center"/>
    </xf>
    <xf numFmtId="9" fontId="16" fillId="8" borderId="5" xfId="0" applyNumberFormat="1" applyFont="1" applyFill="1" applyBorder="1"/>
    <xf numFmtId="9" fontId="10" fillId="2" borderId="0" xfId="0" applyNumberFormat="1" applyFont="1" applyFill="1"/>
    <xf numFmtId="0" fontId="0" fillId="8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8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8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9" borderId="0" xfId="0" applyFill="1"/>
    <xf numFmtId="0" fontId="1" fillId="8" borderId="5" xfId="9" applyFill="1" applyBorder="1" applyAlignment="1">
      <alignment horizontal="center"/>
    </xf>
    <xf numFmtId="9" fontId="19" fillId="8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8" borderId="19" xfId="1" applyFill="1" applyBorder="1" applyAlignment="1" applyProtection="1">
      <alignment horizontal="right" wrapText="1"/>
    </xf>
    <xf numFmtId="0" fontId="0" fillId="8" borderId="6" xfId="0" applyFill="1" applyBorder="1" applyAlignment="1">
      <alignment horizontal="center" wrapText="1"/>
    </xf>
    <xf numFmtId="9" fontId="19" fillId="8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8" borderId="5" xfId="0" applyFont="1" applyFill="1" applyBorder="1"/>
    <xf numFmtId="9" fontId="10" fillId="8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8" borderId="15" xfId="1" applyFill="1" applyBorder="1" applyAlignment="1" applyProtection="1">
      <alignment wrapText="1"/>
    </xf>
    <xf numFmtId="9" fontId="19" fillId="8" borderId="19" xfId="1" applyFill="1" applyBorder="1" applyAlignment="1" applyProtection="1">
      <alignment wrapText="1"/>
    </xf>
    <xf numFmtId="9" fontId="19" fillId="8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8" borderId="5" xfId="0" applyNumberFormat="1" applyFont="1" applyFill="1" applyBorder="1"/>
    <xf numFmtId="0" fontId="17" fillId="2" borderId="0" xfId="0" applyFont="1" applyFill="1"/>
    <xf numFmtId="0" fontId="0" fillId="8" borderId="2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8" borderId="0" xfId="0" applyFont="1" applyFill="1"/>
    <xf numFmtId="0" fontId="10" fillId="8" borderId="0" xfId="0" applyFont="1" applyFill="1" applyAlignment="1">
      <alignment horizontal="center"/>
    </xf>
    <xf numFmtId="9" fontId="10" fillId="8" borderId="0" xfId="0" applyNumberFormat="1" applyFont="1" applyFill="1"/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10" borderId="0" xfId="0" applyFill="1"/>
    <xf numFmtId="0" fontId="0" fillId="8" borderId="1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 wrapText="1"/>
    </xf>
    <xf numFmtId="0" fontId="14" fillId="8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left" wrapText="1"/>
    </xf>
    <xf numFmtId="0" fontId="18" fillId="8" borderId="5" xfId="9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 wrapText="1"/>
    </xf>
    <xf numFmtId="0" fontId="1" fillId="8" borderId="21" xfId="9" applyFill="1" applyBorder="1" applyAlignment="1">
      <alignment horizontal="left" wrapText="1"/>
    </xf>
    <xf numFmtId="0" fontId="1" fillId="8" borderId="23" xfId="9" applyFill="1" applyBorder="1" applyAlignment="1">
      <alignment horizontal="left" wrapText="1"/>
    </xf>
    <xf numFmtId="0" fontId="1" fillId="8" borderId="25" xfId="9" applyFill="1" applyBorder="1" applyAlignment="1">
      <alignment horizontal="left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spPr>
              <a:solidFill>
                <a:srgbClr val="A9CEDC"/>
              </a:solidFill>
              <a:ln w="9360">
                <a:solidFill>
                  <a:srgbClr val="337D90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NOVIEMBRE 2023'!$I$104:$I$108</c:f>
              <c:numCache>
                <c:formatCode>General</c:formatCode>
                <c:ptCount val="5"/>
                <c:pt idx="0">
                  <c:v>4</c:v>
                </c:pt>
                <c:pt idx="1">
                  <c:v>40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2023'!$I$161:$I$164</c:f>
              <c:numCache>
                <c:formatCode>General</c:formatCode>
                <c:ptCount val="4"/>
                <c:pt idx="0">
                  <c:v>46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NOVIEMBRE 2023'!$J$161:$J$164</c:f>
              <c:numCache>
                <c:formatCode>0%</c:formatCode>
                <c:ptCount val="4"/>
                <c:pt idx="0">
                  <c:v>0.88461538461538458</c:v>
                </c:pt>
                <c:pt idx="1">
                  <c:v>0.11538461538461539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2023'!$I$219:$I$222</c:f>
              <c:numCache>
                <c:formatCode>General</c:formatCode>
                <c:ptCount val="4"/>
                <c:pt idx="0">
                  <c:v>42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NOVIEMBRE 2023'!$J$219:$J$222</c:f>
              <c:numCache>
                <c:formatCode>0%</c:formatCode>
                <c:ptCount val="4"/>
                <c:pt idx="0">
                  <c:v>0.79245283018867929</c:v>
                </c:pt>
                <c:pt idx="1">
                  <c:v>1.8867924528301886E-2</c:v>
                </c:pt>
                <c:pt idx="2">
                  <c:v>0.18867924528301888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4.5690230504645997E-3"/>
          <c:y val="0.23245066200349701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2023'!$C$22:$E$22</c:f>
              <c:numCache>
                <c:formatCode>General</c:formatCode>
                <c:ptCount val="3"/>
                <c:pt idx="0">
                  <c:v>42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NOVIEMBRE 2023'!$C$23:$E$23</c:f>
              <c:numCache>
                <c:formatCode>0%</c:formatCode>
                <c:ptCount val="3"/>
                <c:pt idx="0">
                  <c:v>0.79245283018867929</c:v>
                </c:pt>
                <c:pt idx="1">
                  <c:v>0.18867924528301888</c:v>
                </c:pt>
                <c:pt idx="2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NOVIEMBRE 2023'!$H$20:$O$20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2023'!$H$22:$K$22</c:f>
              <c:numCache>
                <c:formatCode>General</c:formatCode>
                <c:ptCount val="4"/>
                <c:pt idx="0">
                  <c:v>21</c:v>
                </c:pt>
                <c:pt idx="1">
                  <c:v>12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NOVIEMBRE 2023'!$H$23:$K$23</c:f>
              <c:numCache>
                <c:formatCode>0%</c:formatCode>
                <c:ptCount val="4"/>
                <c:pt idx="0">
                  <c:v>0.39622641509433965</c:v>
                </c:pt>
                <c:pt idx="1">
                  <c:v>0.22641509433962265</c:v>
                </c:pt>
                <c:pt idx="2">
                  <c:v>0</c:v>
                </c:pt>
                <c:pt idx="3">
                  <c:v>0.37735849056603776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2023'!$I$190:$I$193</c:f>
              <c:numCache>
                <c:formatCode>General</c:formatCode>
                <c:ptCount val="4"/>
                <c:pt idx="0">
                  <c:v>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NOVIEMBRE 2023'!$D$190:$E$193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NOVIEMBRE 2023'!$J$190:$J$193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NOVIEMBRE 2023'!$G$248:$G$254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NOVIEMBRE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NOVIEMBRE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844200</xdr:colOff>
      <xdr:row>1</xdr:row>
      <xdr:rowOff>75600</xdr:rowOff>
    </xdr:from>
    <xdr:to>
      <xdr:col>10</xdr:col>
      <xdr:colOff>805680</xdr:colOff>
      <xdr:row>9</xdr:row>
      <xdr:rowOff>38520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1375640" y="266040"/>
          <a:ext cx="2427840" cy="14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5</xdr:col>
      <xdr:colOff>1558800</xdr:colOff>
      <xdr:row>2</xdr:row>
      <xdr:rowOff>183960</xdr:rowOff>
    </xdr:from>
    <xdr:to>
      <xdr:col>6</xdr:col>
      <xdr:colOff>881640</xdr:colOff>
      <xdr:row>8</xdr:row>
      <xdr:rowOff>143640</xdr:rowOff>
    </xdr:to>
    <xdr:pic>
      <xdr:nvPicPr>
        <xdr:cNvPr id="13" name="12 Imagen" descr="lcj-zapop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784920" y="564840"/>
          <a:ext cx="1537560" cy="1102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abSelected="1" topLeftCell="B1" zoomScale="80" zoomScaleNormal="80" workbookViewId="0">
      <selection activeCell="B14" sqref="B14:O14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50.25" customHeight="1" x14ac:dyDescent="0.25">
      <c r="A13" s="7"/>
      <c r="B13" s="112" t="s">
        <v>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8"/>
      <c r="Q13" s="9"/>
    </row>
    <row r="14" spans="1:17" ht="43.5" customHeight="1" x14ac:dyDescent="0.8">
      <c r="A14" s="7"/>
      <c r="B14" s="113" t="s">
        <v>42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C20" s="114" t="s">
        <v>2</v>
      </c>
      <c r="D20" s="114"/>
      <c r="E20" s="114"/>
      <c r="F20" s="114"/>
      <c r="G20" s="11"/>
      <c r="H20" s="114" t="s">
        <v>3</v>
      </c>
      <c r="I20" s="114"/>
      <c r="J20" s="114"/>
      <c r="K20" s="114"/>
      <c r="L20" s="114"/>
      <c r="M20" s="12"/>
      <c r="N20" s="12"/>
      <c r="O20" s="12"/>
      <c r="P20" s="6"/>
      <c r="Q20" s="9"/>
    </row>
    <row r="21" spans="1:17" s="20" customFormat="1" x14ac:dyDescent="0.25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5.75" x14ac:dyDescent="0.3">
      <c r="A22" s="7"/>
      <c r="C22" s="4">
        <v>42</v>
      </c>
      <c r="D22" s="21">
        <v>10</v>
      </c>
      <c r="E22" s="21">
        <v>1</v>
      </c>
      <c r="F22" s="22">
        <f>SUM(C22:E22)</f>
        <v>53</v>
      </c>
      <c r="G22" s="23"/>
      <c r="H22" s="4">
        <v>21</v>
      </c>
      <c r="I22" s="4">
        <v>12</v>
      </c>
      <c r="J22" s="4">
        <v>0</v>
      </c>
      <c r="K22" s="4">
        <v>20</v>
      </c>
      <c r="L22" s="22">
        <f>SUM(H22:K22)</f>
        <v>53</v>
      </c>
      <c r="M22" s="6"/>
      <c r="N22" s="6"/>
      <c r="O22" s="6"/>
      <c r="P22" s="9"/>
      <c r="Q22" s="9"/>
    </row>
    <row r="23" spans="1:17" ht="15.75" x14ac:dyDescent="0.3">
      <c r="A23" s="7"/>
      <c r="C23" s="24">
        <f>+C22/F22</f>
        <v>0.79245283018867929</v>
      </c>
      <c r="D23" s="25">
        <f>+D22/F22</f>
        <v>0.18867924528301888</v>
      </c>
      <c r="E23" s="26">
        <f>+E22/F22</f>
        <v>1.8867924528301886E-2</v>
      </c>
      <c r="F23" s="27">
        <v>1</v>
      </c>
      <c r="G23" s="23"/>
      <c r="H23" s="24">
        <f>+H22/L22</f>
        <v>0.39622641509433965</v>
      </c>
      <c r="I23" s="24">
        <f>+I22/L22</f>
        <v>0.22641509433962265</v>
      </c>
      <c r="J23" s="24">
        <f>+J22/L22</f>
        <v>0</v>
      </c>
      <c r="K23" s="24">
        <f>+K22/L22</f>
        <v>0.37735849056603776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15" t="s">
        <v>14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6"/>
      <c r="O43" s="6"/>
      <c r="P43" s="6"/>
      <c r="Q43" s="9"/>
    </row>
    <row r="44" spans="1:17" ht="15.75" x14ac:dyDescent="0.3">
      <c r="A44" s="7"/>
      <c r="C44" s="6"/>
      <c r="D44" s="5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16">
        <v>0</v>
      </c>
      <c r="K44" s="116"/>
      <c r="L44" s="116"/>
      <c r="M44" s="31">
        <f>+$J44/$J61</f>
        <v>0</v>
      </c>
      <c r="N44" s="6"/>
      <c r="O44" s="6"/>
      <c r="P44" s="6"/>
      <c r="Q44" s="9"/>
    </row>
    <row r="45" spans="1:17" ht="15.75" x14ac:dyDescent="0.3">
      <c r="A45" s="7"/>
      <c r="C45" s="6"/>
      <c r="D45" s="4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17">
        <v>0</v>
      </c>
      <c r="K45" s="117"/>
      <c r="L45" s="117"/>
      <c r="M45" s="24">
        <f>+$J45/$J61</f>
        <v>0</v>
      </c>
      <c r="N45" s="6"/>
      <c r="O45" s="6"/>
      <c r="P45" s="6"/>
      <c r="Q45" s="9"/>
    </row>
    <row r="46" spans="1:17" ht="15.75" x14ac:dyDescent="0.3">
      <c r="A46" s="7"/>
      <c r="C46" s="6"/>
      <c r="D46" s="4">
        <v>3</v>
      </c>
      <c r="E46" s="32" t="str">
        <f>+'[1]ACUM-MAYO'!A63</f>
        <v>INCOMPETENCIA</v>
      </c>
      <c r="F46" s="33"/>
      <c r="G46" s="33"/>
      <c r="H46" s="33"/>
      <c r="I46" s="34"/>
      <c r="J46" s="117">
        <v>1</v>
      </c>
      <c r="K46" s="117"/>
      <c r="L46" s="117"/>
      <c r="M46" s="24">
        <f>+$J46/$J61</f>
        <v>1.8867924528301886E-2</v>
      </c>
      <c r="N46" s="6"/>
      <c r="O46" s="6"/>
      <c r="P46" s="6"/>
      <c r="Q46" s="9"/>
    </row>
    <row r="47" spans="1:17" ht="15.75" x14ac:dyDescent="0.3">
      <c r="A47" s="7"/>
      <c r="C47" s="6"/>
      <c r="D47" s="4">
        <v>4</v>
      </c>
      <c r="E47" s="32" t="str">
        <f>+'[1]ACUM-MAYO'!A64</f>
        <v>NEGATIVA POR INEXISTENCIA</v>
      </c>
      <c r="F47" s="33"/>
      <c r="G47" s="33"/>
      <c r="H47" s="33"/>
      <c r="I47" s="34"/>
      <c r="J47" s="117">
        <v>6</v>
      </c>
      <c r="K47" s="117"/>
      <c r="L47" s="117"/>
      <c r="M47" s="24">
        <f>+$J47/$J61</f>
        <v>0.11320754716981132</v>
      </c>
      <c r="N47" s="6"/>
      <c r="O47" s="6"/>
      <c r="P47" s="6"/>
      <c r="Q47" s="9"/>
    </row>
    <row r="48" spans="1:17" ht="15.75" x14ac:dyDescent="0.3">
      <c r="A48" s="7"/>
      <c r="C48" s="6"/>
      <c r="D48" s="4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17">
        <v>0</v>
      </c>
      <c r="K48" s="117"/>
      <c r="L48" s="117"/>
      <c r="M48" s="24">
        <f>+$J48/$J61</f>
        <v>0</v>
      </c>
      <c r="N48" s="6"/>
      <c r="O48" s="6"/>
      <c r="P48" s="6"/>
      <c r="Q48" s="9"/>
    </row>
    <row r="49" spans="1:17" ht="15.75" x14ac:dyDescent="0.3">
      <c r="A49" s="7"/>
      <c r="C49" s="6"/>
      <c r="D49" s="4">
        <v>6</v>
      </c>
      <c r="E49" s="32" t="str">
        <f>+'[1]ACUM-MAYO'!A66</f>
        <v>AFIRMATIVO</v>
      </c>
      <c r="F49" s="33"/>
      <c r="G49" s="33"/>
      <c r="H49" s="33"/>
      <c r="I49" s="34"/>
      <c r="J49" s="117">
        <v>43</v>
      </c>
      <c r="K49" s="117"/>
      <c r="L49" s="117"/>
      <c r="M49" s="24">
        <f>+$J49/J61</f>
        <v>0.81132075471698117</v>
      </c>
      <c r="N49" s="6"/>
      <c r="O49" s="6"/>
      <c r="P49" s="6"/>
      <c r="Q49" s="9"/>
    </row>
    <row r="50" spans="1:17" ht="15.75" x14ac:dyDescent="0.3">
      <c r="A50" s="7"/>
      <c r="C50" s="6"/>
      <c r="D50" s="4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17">
        <v>0</v>
      </c>
      <c r="K50" s="117"/>
      <c r="L50" s="117"/>
      <c r="M50" s="24">
        <f>+$J50/J61</f>
        <v>0</v>
      </c>
      <c r="N50" s="6"/>
      <c r="O50" s="6"/>
      <c r="P50" s="6"/>
      <c r="Q50" s="9"/>
    </row>
    <row r="51" spans="1:17" ht="15.75" x14ac:dyDescent="0.3">
      <c r="A51" s="7"/>
      <c r="C51" s="6"/>
      <c r="D51" s="4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17">
        <v>0</v>
      </c>
      <c r="K51" s="117"/>
      <c r="L51" s="117"/>
      <c r="M51" s="24">
        <f>+$J51/J61</f>
        <v>0</v>
      </c>
      <c r="N51" s="6"/>
      <c r="O51" s="6"/>
      <c r="P51" s="6"/>
      <c r="Q51" s="9"/>
    </row>
    <row r="52" spans="1:17" ht="15.75" x14ac:dyDescent="0.3">
      <c r="A52" s="7"/>
      <c r="C52" s="6"/>
      <c r="D52" s="4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17">
        <v>0</v>
      </c>
      <c r="K52" s="117"/>
      <c r="L52" s="117"/>
      <c r="M52" s="24">
        <f>+J52/J61</f>
        <v>0</v>
      </c>
      <c r="N52" s="6"/>
      <c r="O52" s="6"/>
      <c r="P52" s="6"/>
      <c r="Q52" s="9"/>
    </row>
    <row r="53" spans="1:17" ht="15.75" x14ac:dyDescent="0.3">
      <c r="A53" s="7"/>
      <c r="C53" s="6"/>
      <c r="D53" s="4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17">
        <v>0</v>
      </c>
      <c r="K53" s="117"/>
      <c r="L53" s="117"/>
      <c r="M53" s="24">
        <f>+J53/J61</f>
        <v>0</v>
      </c>
      <c r="N53" s="6"/>
      <c r="O53" s="6"/>
      <c r="P53" s="6"/>
      <c r="Q53" s="9"/>
    </row>
    <row r="54" spans="1:17" ht="15.75" x14ac:dyDescent="0.3">
      <c r="A54" s="7"/>
      <c r="C54" s="6"/>
      <c r="D54" s="4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17">
        <v>3</v>
      </c>
      <c r="K54" s="117"/>
      <c r="L54" s="117"/>
      <c r="M54" s="24">
        <f>+$J54/J61</f>
        <v>5.6603773584905662E-2</v>
      </c>
      <c r="N54" s="6"/>
      <c r="O54" s="6"/>
      <c r="P54" s="6"/>
      <c r="Q54" s="9"/>
    </row>
    <row r="55" spans="1:17" ht="15.75" x14ac:dyDescent="0.3">
      <c r="A55" s="7"/>
      <c r="C55" s="6"/>
      <c r="D55" s="4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17">
        <v>0</v>
      </c>
      <c r="K55" s="117"/>
      <c r="L55" s="117"/>
      <c r="M55" s="24">
        <f>+$J55/J61</f>
        <v>0</v>
      </c>
      <c r="N55" s="6"/>
      <c r="O55" s="6"/>
      <c r="P55" s="6"/>
      <c r="Q55" s="9"/>
    </row>
    <row r="56" spans="1:17" ht="15.75" x14ac:dyDescent="0.3">
      <c r="A56" s="7"/>
      <c r="C56" s="6"/>
      <c r="D56" s="4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17">
        <v>0</v>
      </c>
      <c r="K56" s="117"/>
      <c r="L56" s="117"/>
      <c r="M56" s="24">
        <f>+$J56/J61</f>
        <v>0</v>
      </c>
      <c r="N56" s="6"/>
      <c r="O56" s="6"/>
      <c r="P56" s="6"/>
      <c r="Q56" s="9"/>
    </row>
    <row r="57" spans="1:17" ht="15.75" x14ac:dyDescent="0.3">
      <c r="A57" s="7"/>
      <c r="C57" s="6"/>
      <c r="D57" s="4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17">
        <v>0</v>
      </c>
      <c r="K57" s="117"/>
      <c r="L57" s="117"/>
      <c r="M57" s="24">
        <f>+$J57/J61</f>
        <v>0</v>
      </c>
      <c r="N57" s="6"/>
      <c r="O57" s="6"/>
      <c r="P57" s="6"/>
      <c r="Q57" s="9"/>
    </row>
    <row r="58" spans="1:17" ht="15.75" x14ac:dyDescent="0.3">
      <c r="A58" s="7"/>
      <c r="C58" s="6"/>
      <c r="D58" s="4">
        <v>15</v>
      </c>
      <c r="E58" s="32" t="str">
        <f>+'[1]ACUM-MAYO'!A75</f>
        <v>NEGATIVA  POR RESERVA</v>
      </c>
      <c r="F58" s="33"/>
      <c r="G58" s="33"/>
      <c r="H58" s="33"/>
      <c r="I58" s="34"/>
      <c r="J58" s="117">
        <v>0</v>
      </c>
      <c r="K58" s="117"/>
      <c r="L58" s="117"/>
      <c r="M58" s="24">
        <f>+$J58/J61</f>
        <v>0</v>
      </c>
      <c r="N58" s="6"/>
      <c r="O58" s="6"/>
      <c r="P58" s="6"/>
      <c r="Q58" s="9"/>
    </row>
    <row r="59" spans="1:17" ht="15.75" x14ac:dyDescent="0.3">
      <c r="A59" s="7"/>
      <c r="C59" s="6"/>
      <c r="D59" s="4">
        <v>16</v>
      </c>
      <c r="E59" s="32" t="str">
        <f>+'[1]ACUM-MAYO'!A76</f>
        <v>PREVENCIÓN ENTRAMITE</v>
      </c>
      <c r="F59" s="33"/>
      <c r="G59" s="33"/>
      <c r="H59" s="33"/>
      <c r="I59" s="34"/>
      <c r="J59" s="117">
        <v>0</v>
      </c>
      <c r="K59" s="117"/>
      <c r="L59" s="117"/>
      <c r="M59" s="24">
        <f>+J59/J61</f>
        <v>0</v>
      </c>
      <c r="N59" s="6"/>
      <c r="O59" s="6"/>
      <c r="P59" s="6"/>
      <c r="Q59" s="9"/>
    </row>
    <row r="60" spans="1:17" s="41" customFormat="1" ht="15.75" x14ac:dyDescent="0.25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5.75" x14ac:dyDescent="0.25">
      <c r="A61" s="7"/>
      <c r="C61" s="6"/>
      <c r="D61" s="6"/>
      <c r="E61" s="6"/>
      <c r="F61" s="6"/>
      <c r="G61" s="6"/>
      <c r="H61" s="6"/>
      <c r="I61" s="6"/>
      <c r="J61" s="118">
        <f>SUM(J44:J59)</f>
        <v>53</v>
      </c>
      <c r="K61" s="118"/>
      <c r="L61" s="118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C103" s="6"/>
      <c r="D103" s="119" t="s">
        <v>15</v>
      </c>
      <c r="E103" s="119"/>
      <c r="F103" s="119"/>
      <c r="G103" s="119"/>
      <c r="H103" s="119"/>
      <c r="I103" s="119"/>
      <c r="J103" s="119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4</v>
      </c>
      <c r="J104" s="51">
        <f>I104/I110</f>
        <v>7.6923076923076927E-2</v>
      </c>
      <c r="K104" s="52"/>
      <c r="L104" s="52"/>
      <c r="M104" s="6"/>
      <c r="N104" s="6"/>
      <c r="O104" s="6"/>
      <c r="P104" s="6"/>
      <c r="Q104" s="9"/>
    </row>
    <row r="105" spans="1:17" ht="15.75" customHeight="1" x14ac:dyDescent="0.3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40</v>
      </c>
      <c r="J105" s="51">
        <f>I105/I110</f>
        <v>0.76923076923076927</v>
      </c>
      <c r="K105" s="52"/>
      <c r="L105" s="52"/>
      <c r="M105" s="6"/>
      <c r="N105" s="6"/>
      <c r="O105" s="6"/>
      <c r="P105" s="6"/>
      <c r="Q105" s="9"/>
    </row>
    <row r="106" spans="1:17" ht="37.5" customHeight="1" x14ac:dyDescent="0.3">
      <c r="A106" s="7"/>
      <c r="C106" s="6"/>
      <c r="D106" s="46">
        <v>3</v>
      </c>
      <c r="E106" s="120" t="s">
        <v>18</v>
      </c>
      <c r="F106" s="120"/>
      <c r="G106" s="120"/>
      <c r="H106" s="120"/>
      <c r="I106" s="55">
        <v>8</v>
      </c>
      <c r="J106" s="51">
        <f>+I106/I110</f>
        <v>0.15384615384615385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x14ac:dyDescent="0.3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x14ac:dyDescent="0.3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x14ac:dyDescent="0.3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52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27" t="s">
        <v>40</v>
      </c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21"/>
      <c r="E113" s="121"/>
      <c r="F113" s="121"/>
      <c r="G113" s="121"/>
      <c r="H113" s="121"/>
      <c r="I113" s="121"/>
      <c r="J113" s="121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C140" s="6"/>
      <c r="D140" s="6"/>
      <c r="E140" s="122" t="s">
        <v>23</v>
      </c>
      <c r="F140" s="122"/>
      <c r="G140" s="122"/>
      <c r="H140" s="122"/>
      <c r="I140" s="122"/>
      <c r="J140" s="122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C141" s="6"/>
      <c r="D141" s="6"/>
      <c r="E141" s="123" t="s">
        <v>24</v>
      </c>
      <c r="F141" s="123"/>
      <c r="G141" s="123"/>
      <c r="H141" s="123"/>
      <c r="I141" s="123"/>
      <c r="J141" s="67">
        <v>174</v>
      </c>
      <c r="K141" s="68"/>
      <c r="L141" s="68"/>
      <c r="M141" s="6"/>
      <c r="N141" s="6"/>
      <c r="O141" s="6"/>
      <c r="P141" s="6"/>
      <c r="Q141" s="9"/>
    </row>
    <row r="142" spans="1:17" ht="19.5" customHeight="1" x14ac:dyDescent="0.25">
      <c r="A142" s="7"/>
      <c r="C142" s="6"/>
      <c r="D142" s="6"/>
      <c r="E142" s="6"/>
      <c r="F142" s="6"/>
      <c r="G142" s="6"/>
      <c r="H142" s="6"/>
      <c r="I142" s="69" t="s">
        <v>7</v>
      </c>
      <c r="J142" s="3">
        <v>174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C147" s="6"/>
      <c r="D147" s="6"/>
      <c r="E147" s="124" t="s">
        <v>25</v>
      </c>
      <c r="F147" s="124"/>
      <c r="G147" s="124"/>
      <c r="H147" s="124"/>
      <c r="I147" s="124"/>
      <c r="J147" s="124"/>
      <c r="K147" s="71"/>
      <c r="L147" s="71"/>
      <c r="M147" s="6"/>
      <c r="N147" s="6"/>
      <c r="O147" s="6"/>
      <c r="P147" s="6"/>
      <c r="Q147" s="9"/>
    </row>
    <row r="148" spans="1:17" ht="15.75" customHeight="1" x14ac:dyDescent="0.25">
      <c r="A148" s="7"/>
      <c r="C148" s="6"/>
      <c r="D148" s="6"/>
      <c r="E148" s="123" t="s">
        <v>26</v>
      </c>
      <c r="F148" s="123"/>
      <c r="G148" s="123"/>
      <c r="H148" s="123"/>
      <c r="I148" s="123"/>
      <c r="J148" s="72">
        <v>1</v>
      </c>
      <c r="K148" s="73"/>
      <c r="L148" s="73"/>
      <c r="M148" s="6"/>
      <c r="N148" s="6"/>
      <c r="O148" s="6"/>
      <c r="P148" s="6"/>
      <c r="Q148" s="9"/>
    </row>
    <row r="149" spans="1:17" ht="15.75" x14ac:dyDescent="0.25">
      <c r="A149" s="7"/>
      <c r="C149" s="6"/>
      <c r="D149" s="6"/>
      <c r="E149" s="6"/>
      <c r="F149" s="6"/>
      <c r="G149" s="6"/>
      <c r="H149" s="6"/>
      <c r="I149" s="69" t="s">
        <v>7</v>
      </c>
      <c r="J149" s="3">
        <v>1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C153" s="6"/>
      <c r="D153" s="6"/>
      <c r="E153" s="124">
        <v>1</v>
      </c>
      <c r="F153" s="124"/>
      <c r="G153" s="124"/>
      <c r="H153" s="124"/>
      <c r="I153" s="124"/>
      <c r="J153" s="124"/>
      <c r="K153" s="71"/>
      <c r="L153" s="71"/>
      <c r="M153" s="6"/>
      <c r="N153" s="6"/>
      <c r="O153" s="6"/>
      <c r="P153" s="6"/>
      <c r="Q153" s="9"/>
    </row>
    <row r="154" spans="1:17" ht="15.75" customHeight="1" x14ac:dyDescent="0.25">
      <c r="A154" s="7"/>
      <c r="C154" s="6"/>
      <c r="D154" s="6"/>
      <c r="E154" s="123" t="s">
        <v>27</v>
      </c>
      <c r="F154" s="123"/>
      <c r="G154" s="123"/>
      <c r="H154" s="123"/>
      <c r="I154" s="123"/>
      <c r="J154" s="72">
        <v>1</v>
      </c>
      <c r="K154" s="73"/>
      <c r="L154" s="73"/>
      <c r="M154" s="6"/>
      <c r="N154" s="6"/>
      <c r="O154" s="6"/>
      <c r="P154" s="6"/>
      <c r="Q154" s="9"/>
    </row>
    <row r="155" spans="1:17" ht="15.75" x14ac:dyDescent="0.25">
      <c r="A155" s="7"/>
      <c r="C155" s="6"/>
      <c r="D155" s="6"/>
      <c r="E155" s="74"/>
      <c r="F155" s="74"/>
      <c r="G155" s="74"/>
      <c r="H155" s="74"/>
      <c r="I155" s="69" t="s">
        <v>7</v>
      </c>
      <c r="J155" s="3">
        <v>1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C160" s="6"/>
      <c r="D160" s="122" t="s">
        <v>28</v>
      </c>
      <c r="E160" s="122"/>
      <c r="F160" s="122"/>
      <c r="G160" s="122"/>
      <c r="H160" s="122"/>
      <c r="I160" s="122"/>
      <c r="J160" s="122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C161" s="6"/>
      <c r="D161" s="1">
        <v>1</v>
      </c>
      <c r="E161" s="125" t="str">
        <f>+'[1]ACUM-MAYO'!A162</f>
        <v>ORDINARIA</v>
      </c>
      <c r="F161" s="125"/>
      <c r="G161" s="125"/>
      <c r="H161" s="125"/>
      <c r="I161" s="75">
        <v>46</v>
      </c>
      <c r="J161" s="76">
        <f>I161/I166</f>
        <v>0.88461538461538458</v>
      </c>
      <c r="K161" s="77"/>
      <c r="L161" s="77"/>
      <c r="M161" s="6"/>
      <c r="N161" s="6"/>
      <c r="O161" s="6"/>
      <c r="P161" s="6"/>
      <c r="Q161" s="9"/>
    </row>
    <row r="162" spans="1:17" ht="19.5" customHeight="1" x14ac:dyDescent="0.25">
      <c r="A162" s="7"/>
      <c r="C162" s="6"/>
      <c r="D162" s="1">
        <v>2</v>
      </c>
      <c r="E162" s="125" t="str">
        <f>+'[1]ACUM-MAYO'!A163</f>
        <v>FUNDAMENTAL</v>
      </c>
      <c r="F162" s="125"/>
      <c r="G162" s="125"/>
      <c r="H162" s="125"/>
      <c r="I162" s="75">
        <v>6</v>
      </c>
      <c r="J162" s="78">
        <f>I162/I166</f>
        <v>0.11538461538461539</v>
      </c>
      <c r="K162" s="77"/>
      <c r="L162" s="77"/>
      <c r="M162" s="6"/>
      <c r="N162" s="6"/>
      <c r="O162" s="6"/>
      <c r="P162" s="6"/>
      <c r="Q162" s="9"/>
    </row>
    <row r="163" spans="1:17" x14ac:dyDescent="0.25">
      <c r="A163" s="7"/>
      <c r="C163" s="6"/>
      <c r="D163" s="79">
        <v>4</v>
      </c>
      <c r="E163" s="125" t="str">
        <f>+'[1]ACUM-MAYO'!A165</f>
        <v>RESERVADA</v>
      </c>
      <c r="F163" s="125"/>
      <c r="G163" s="125"/>
      <c r="H163" s="125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x14ac:dyDescent="0.25">
      <c r="A164" s="7"/>
      <c r="C164" s="6"/>
      <c r="D164" s="1">
        <v>3</v>
      </c>
      <c r="E164" s="125" t="s">
        <v>29</v>
      </c>
      <c r="F164" s="125"/>
      <c r="G164" s="125"/>
      <c r="H164" s="125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x14ac:dyDescent="0.25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5.75" x14ac:dyDescent="0.25">
      <c r="A166" s="7"/>
      <c r="C166" s="6"/>
      <c r="D166" s="40"/>
      <c r="E166" s="82"/>
      <c r="F166" s="82"/>
      <c r="G166" s="82"/>
      <c r="H166" s="83" t="s">
        <v>7</v>
      </c>
      <c r="I166" s="3">
        <v>52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C189" s="6"/>
      <c r="D189" s="122" t="s">
        <v>30</v>
      </c>
      <c r="E189" s="122"/>
      <c r="F189" s="122"/>
      <c r="G189" s="122"/>
      <c r="H189" s="122"/>
      <c r="I189" s="122"/>
      <c r="J189" s="122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C190" s="6"/>
      <c r="D190" s="1">
        <v>1</v>
      </c>
      <c r="E190" s="125" t="str">
        <f>+'[1]ACUM-MAYO'!A173</f>
        <v>ECONOMICA ADMINISTRATIVA</v>
      </c>
      <c r="F190" s="125"/>
      <c r="G190" s="125"/>
      <c r="H190" s="125"/>
      <c r="I190" s="75">
        <v>52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x14ac:dyDescent="0.25">
      <c r="A191" s="7"/>
      <c r="C191" s="6"/>
      <c r="D191" s="1">
        <v>2</v>
      </c>
      <c r="E191" s="125" t="str">
        <f>+'[1]ACUM-MAYO'!A174</f>
        <v>TRAMITE</v>
      </c>
      <c r="F191" s="125"/>
      <c r="G191" s="125"/>
      <c r="H191" s="125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x14ac:dyDescent="0.25">
      <c r="A192" s="7"/>
      <c r="C192" s="6"/>
      <c r="D192" s="1">
        <v>3</v>
      </c>
      <c r="E192" s="125" t="str">
        <f>+'[1]ACUM-MAYO'!A175</f>
        <v>SERV. PUB.</v>
      </c>
      <c r="F192" s="125"/>
      <c r="G192" s="125"/>
      <c r="H192" s="125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x14ac:dyDescent="0.25">
      <c r="A193" s="7"/>
      <c r="C193" s="6"/>
      <c r="D193" s="1">
        <v>4</v>
      </c>
      <c r="E193" s="125" t="str">
        <f>+'[1]ACUM-MAYO'!A176</f>
        <v>LEGAL</v>
      </c>
      <c r="F193" s="125"/>
      <c r="G193" s="125"/>
      <c r="H193" s="125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x14ac:dyDescent="0.25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5.75" x14ac:dyDescent="0.25">
      <c r="A195" s="7"/>
      <c r="C195" s="6"/>
      <c r="D195" s="40"/>
      <c r="E195" s="40"/>
      <c r="F195" s="40"/>
      <c r="G195" s="40"/>
      <c r="H195" s="83" t="s">
        <v>7</v>
      </c>
      <c r="I195" s="3">
        <v>52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x14ac:dyDescent="0.25">
      <c r="A218" s="7"/>
      <c r="C218" s="6"/>
      <c r="D218" s="122" t="s">
        <v>31</v>
      </c>
      <c r="E218" s="122"/>
      <c r="F218" s="122"/>
      <c r="G218" s="122"/>
      <c r="H218" s="122"/>
      <c r="I218" s="122"/>
      <c r="J218" s="122"/>
      <c r="K218" s="2"/>
      <c r="L218" s="2"/>
      <c r="M218" s="6"/>
      <c r="N218" s="6"/>
      <c r="O218" s="6"/>
      <c r="P218" s="6"/>
      <c r="Q218" s="9"/>
    </row>
    <row r="219" spans="1:17" x14ac:dyDescent="0.25">
      <c r="A219" s="7"/>
      <c r="C219" s="6"/>
      <c r="D219" s="1">
        <v>1</v>
      </c>
      <c r="E219" s="93" t="s">
        <v>4</v>
      </c>
      <c r="F219" s="94"/>
      <c r="G219" s="94"/>
      <c r="H219" s="95"/>
      <c r="I219" s="75">
        <v>42</v>
      </c>
      <c r="J219" s="87">
        <f>I219/I224</f>
        <v>0.79245283018867929</v>
      </c>
      <c r="K219" s="52"/>
      <c r="L219" s="52"/>
      <c r="M219" s="6"/>
      <c r="N219" s="6"/>
      <c r="O219" s="6"/>
      <c r="P219" s="6"/>
      <c r="Q219" s="9"/>
    </row>
    <row r="220" spans="1:17" ht="19.5" customHeight="1" x14ac:dyDescent="0.25">
      <c r="A220" s="7"/>
      <c r="C220" s="6"/>
      <c r="D220" s="1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1.8867924528301886E-2</v>
      </c>
      <c r="K220" s="52"/>
      <c r="L220" s="52"/>
      <c r="M220" s="6"/>
      <c r="N220" s="6"/>
      <c r="O220" s="6"/>
      <c r="P220" s="6"/>
      <c r="Q220" s="9"/>
    </row>
    <row r="221" spans="1:17" ht="15.75" customHeight="1" x14ac:dyDescent="0.25">
      <c r="A221" s="7"/>
      <c r="C221" s="6"/>
      <c r="D221" s="1">
        <v>3</v>
      </c>
      <c r="E221" s="93" t="str">
        <f>+'[1]ACUM-MAYO'!A188</f>
        <v>NOTIFICACIÓN PERSONAL</v>
      </c>
      <c r="F221" s="94"/>
      <c r="G221" s="94"/>
      <c r="H221" s="95"/>
      <c r="I221" s="75">
        <v>10</v>
      </c>
      <c r="J221" s="87">
        <f>I221/I224</f>
        <v>0.18867924528301888</v>
      </c>
      <c r="K221" s="52"/>
      <c r="L221" s="52"/>
      <c r="M221" s="6"/>
      <c r="N221" s="6"/>
      <c r="O221" s="6"/>
      <c r="P221" s="6"/>
      <c r="Q221" s="9"/>
    </row>
    <row r="222" spans="1:17" ht="15.75" customHeight="1" x14ac:dyDescent="0.25">
      <c r="A222" s="7"/>
      <c r="C222" s="6"/>
      <c r="D222" s="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x14ac:dyDescent="0.25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x14ac:dyDescent="0.25">
      <c r="A224" s="7"/>
      <c r="C224" s="6"/>
      <c r="D224" s="40"/>
      <c r="E224" s="82"/>
      <c r="F224" s="82"/>
      <c r="G224" s="82"/>
      <c r="H224" s="83" t="s">
        <v>7</v>
      </c>
      <c r="I224" s="3">
        <f>SUM(I219:I223)</f>
        <v>53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8.75" x14ac:dyDescent="0.25">
      <c r="A247" s="7"/>
      <c r="C247" s="6"/>
      <c r="D247" s="124" t="s">
        <v>32</v>
      </c>
      <c r="E247" s="124"/>
      <c r="F247" s="124"/>
      <c r="G247" s="124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C248" s="6"/>
      <c r="D248" s="102">
        <v>1</v>
      </c>
      <c r="E248" s="128" t="s">
        <v>33</v>
      </c>
      <c r="F248" s="128"/>
      <c r="G248" s="103">
        <v>11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C249" s="6"/>
      <c r="D249" s="102">
        <v>2</v>
      </c>
      <c r="E249" s="128" t="s">
        <v>34</v>
      </c>
      <c r="F249" s="128"/>
      <c r="G249" s="104">
        <v>15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C250" s="105"/>
      <c r="D250" s="102">
        <v>3</v>
      </c>
      <c r="E250" s="128" t="s">
        <v>41</v>
      </c>
      <c r="F250" s="128"/>
      <c r="G250" s="104">
        <v>11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x14ac:dyDescent="0.25">
      <c r="A251" s="7"/>
      <c r="C251" s="105"/>
      <c r="D251" s="102">
        <v>4</v>
      </c>
      <c r="E251" s="128" t="s">
        <v>35</v>
      </c>
      <c r="F251" s="128"/>
      <c r="G251" s="104">
        <v>1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x14ac:dyDescent="0.25">
      <c r="A252" s="7"/>
      <c r="C252" s="105"/>
      <c r="D252" s="102">
        <v>5</v>
      </c>
      <c r="E252" s="128" t="s">
        <v>36</v>
      </c>
      <c r="F252" s="128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x14ac:dyDescent="0.25">
      <c r="A253" s="7"/>
      <c r="C253" s="105"/>
      <c r="D253" s="107">
        <v>6</v>
      </c>
      <c r="E253" s="129" t="s">
        <v>37</v>
      </c>
      <c r="F253" s="129"/>
      <c r="G253" s="108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x14ac:dyDescent="0.25">
      <c r="A254" s="7"/>
      <c r="C254" s="105"/>
      <c r="D254" s="102">
        <v>7</v>
      </c>
      <c r="E254" s="130" t="s">
        <v>38</v>
      </c>
      <c r="F254" s="130"/>
      <c r="G254" s="109">
        <v>13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x14ac:dyDescent="0.25">
      <c r="A255" s="7"/>
      <c r="C255" s="105"/>
      <c r="D255" s="6"/>
      <c r="E255" s="126" t="s">
        <v>7</v>
      </c>
      <c r="F255" s="126"/>
      <c r="G255" s="110">
        <v>52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x14ac:dyDescent="0.25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x14ac:dyDescent="0.25">
      <c r="A308" s="7"/>
      <c r="B308" s="127" t="s">
        <v>40</v>
      </c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154:I154"/>
    <mergeCell ref="D160:J160"/>
    <mergeCell ref="E161:H161"/>
    <mergeCell ref="E162:H162"/>
    <mergeCell ref="E163:H163"/>
    <mergeCell ref="E140:J140"/>
    <mergeCell ref="E141:I141"/>
    <mergeCell ref="E147:J147"/>
    <mergeCell ref="E148:I148"/>
    <mergeCell ref="E153:J153"/>
    <mergeCell ref="J59:L59"/>
    <mergeCell ref="J61:L61"/>
    <mergeCell ref="D103:J103"/>
    <mergeCell ref="E106:H106"/>
    <mergeCell ref="D113:J113"/>
    <mergeCell ref="J54:L54"/>
    <mergeCell ref="J55:L55"/>
    <mergeCell ref="J56:L56"/>
    <mergeCell ref="J57:L57"/>
    <mergeCell ref="J58:L58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B13:O13"/>
    <mergeCell ref="B14:O14"/>
    <mergeCell ref="C20:F20"/>
    <mergeCell ref="H20:L20"/>
    <mergeCell ref="D43:M43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/>
  </sheetViews>
  <sheetFormatPr baseColWidth="10"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 NOVIEMBRE 2023</vt:lpstr>
      <vt:lpstr>Hoja2</vt:lpstr>
      <vt:lpstr>'Estadísticas NOVIEMBRE 2023'!Área_de_impresión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USUARIO_209</cp:lastModifiedBy>
  <cp:revision>21</cp:revision>
  <cp:lastPrinted>2024-03-05T12:24:33Z</cp:lastPrinted>
  <dcterms:created xsi:type="dcterms:W3CDTF">2016-07-14T16:59:51Z</dcterms:created>
  <dcterms:modified xsi:type="dcterms:W3CDTF">2024-09-18T15:49:05Z</dcterms:modified>
  <dc:language>es-MX</dc:language>
</cp:coreProperties>
</file>