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840" windowWidth="19815" windowHeight="7170"/>
  </bookViews>
  <sheets>
    <sheet name="Estadísticas JULIO 2019" sheetId="1" r:id="rId1"/>
  </sheets>
  <externalReferences>
    <externalReference r:id="rId2"/>
  </externalReferences>
  <definedNames>
    <definedName name="_xlnm.Print_Area" localSheetId="0">'Estadísticas JULIO 2019'!$B$2:$Q$254</definedName>
  </definedNames>
  <calcPr calcId="144525"/>
</workbook>
</file>

<file path=xl/calcChain.xml><?xml version="1.0" encoding="utf-8"?>
<calcChain xmlns="http://schemas.openxmlformats.org/spreadsheetml/2006/main">
  <c r="G255" i="1" l="1"/>
  <c r="F22" i="1" l="1"/>
  <c r="J61" i="1" l="1"/>
  <c r="C23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219" i="1"/>
  <c r="E193" i="1"/>
  <c r="E192" i="1"/>
  <c r="E191" i="1"/>
  <c r="E190" i="1"/>
  <c r="E163" i="1"/>
  <c r="E162" i="1"/>
  <c r="E161" i="1"/>
  <c r="M56" i="1"/>
  <c r="D23" i="1" l="1"/>
  <c r="E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 s="1"/>
  <c r="I224" i="1"/>
  <c r="J222" i="1" s="1"/>
  <c r="I110" i="1"/>
  <c r="J107" i="1" s="1"/>
  <c r="I195" i="1"/>
  <c r="J190" i="1" s="1"/>
  <c r="F23" i="1" l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<sst xmlns="http://schemas.openxmlformats.org/spreadsheetml/2006/main" count="52" uniqueCount="42">
  <si>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</si>
  <si>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</si>
  <si>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</si>
  <si>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</si>
  <si>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</si>
  <si>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</si>
  <si>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</si>
  <si>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</si>
  <si>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</si>
  <si>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</si>
  <si>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</si>
  <si>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</si>
  <si>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</si>
  <si>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</si>
  <si>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</si>
  <si>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</si>
  <si>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</si>
  <si>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</si>
  <si>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</si>
  <si>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</si>
  <si>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</si>
  <si>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</si>
  <si>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</si>
  <si>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</si>
  <si>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</si>
  <si>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</si>
  <si>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</si>
  <si>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</si>
  <si>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</si>
  <si>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</si>
  <si>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</si>
  <si>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</si>
  <si>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</si>
  <si>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</si>
  <si>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</si>
  <si>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</si>
  <si>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</si>
  <si>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</si>
  <si>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</si>
  <si>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</si>
  <si>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  </t>
  </si>
  <si>
    <t xml:space="preserve">INFORMACIÓN ESTADÍSTICA AGOSTO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</si>
</sst>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8">
    <xf numFmtId="0" fontId="0" fillId="0" borderId="0" xfId="0"/>
    <xf numFmtId="0" fontId="0" fillId="2" borderId="0" xfId="0" applyFill="1"/>
    <xf numFmtId="0" fontId="0" fillId="3" borderId="3" xfId="0" applyFill="1" applyBorder="1"/>
    <xf numFmtId="0" fontId="3" fillId="3" borderId="6" xfId="0" applyFont="1" applyFill="1" applyBorder="1" applyAlignment="1"/>
    <xf numFmtId="0" fontId="0" fillId="4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0" fillId="4" borderId="0" xfId="0" applyFill="1" applyAlignment="1"/>
    <xf numFmtId="0" fontId="7" fillId="2" borderId="0" xfId="0" applyFont="1" applyFill="1"/>
    <xf numFmtId="0" fontId="7" fillId="4" borderId="0" xfId="0" applyFont="1" applyFill="1"/>
    <xf numFmtId="0" fontId="7" fillId="0" borderId="0" xfId="0" applyFont="1"/>
    <xf numFmtId="9" fontId="0" fillId="6" borderId="11" xfId="1" applyFont="1" applyFill="1" applyBorder="1" applyAlignment="1">
      <alignment wrapText="1"/>
    </xf>
    <xf numFmtId="0" fontId="5" fillId="6" borderId="10" xfId="0" applyFont="1" applyFill="1" applyBorder="1"/>
    <xf numFmtId="9" fontId="5" fillId="6" borderId="10" xfId="0" applyNumberFormat="1" applyFont="1" applyFill="1" applyBorder="1"/>
    <xf numFmtId="0" fontId="0" fillId="6" borderId="13" xfId="0" applyFill="1" applyBorder="1" applyAlignment="1">
      <alignment horizontal="center"/>
    </xf>
    <xf numFmtId="0" fontId="2" fillId="6" borderId="10" xfId="0" applyFont="1" applyFill="1" applyBorder="1"/>
    <xf numFmtId="0" fontId="0" fillId="6" borderId="14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9" fontId="0" fillId="6" borderId="17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9" fontId="5" fillId="6" borderId="10" xfId="1" applyFont="1" applyFill="1" applyBorder="1" applyAlignment="1">
      <alignment horizontal="right" wrapText="1"/>
    </xf>
    <xf numFmtId="0" fontId="2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2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4" borderId="0" xfId="0" applyFill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Border="1"/>
    <xf numFmtId="0" fontId="6" fillId="4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3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left" wrapText="1"/>
    </xf>
    <xf numFmtId="0" fontId="6" fillId="6" borderId="10" xfId="2" applyFont="1" applyFill="1" applyBorder="1" applyAlignment="1">
      <alignment horizontal="center"/>
    </xf>
    <xf numFmtId="0" fontId="5" fillId="6" borderId="10" xfId="0" applyFont="1" applyFill="1" applyBorder="1" applyAlignment="1"/>
    <xf numFmtId="9" fontId="0" fillId="4" borderId="0" xfId="1" applyFont="1" applyFill="1" applyBorder="1" applyAlignment="1">
      <alignment wrapText="1"/>
    </xf>
    <xf numFmtId="9" fontId="5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0" fillId="6" borderId="20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Fill="1"/>
    <xf numFmtId="0" fontId="11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4" borderId="0" xfId="0" applyFont="1" applyFill="1"/>
    <xf numFmtId="9" fontId="12" fillId="6" borderId="10" xfId="1" applyFont="1" applyFill="1" applyBorder="1" applyAlignment="1">
      <alignment horizontal="center"/>
    </xf>
    <xf numFmtId="9" fontId="12" fillId="6" borderId="7" xfId="1" applyFont="1" applyFill="1" applyBorder="1" applyAlignment="1">
      <alignment horizontal="center" vertical="center"/>
    </xf>
    <xf numFmtId="9" fontId="12" fillId="6" borderId="7" xfId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5" fillId="6" borderId="4" xfId="2" applyFont="1" applyFill="1" applyBorder="1" applyAlignment="1"/>
    <xf numFmtId="0" fontId="15" fillId="6" borderId="5" xfId="2" applyFont="1" applyFill="1" applyBorder="1" applyAlignment="1"/>
    <xf numFmtId="0" fontId="15" fillId="6" borderId="6" xfId="2" applyFont="1" applyFill="1" applyBorder="1" applyAlignment="1"/>
    <xf numFmtId="9" fontId="12" fillId="6" borderId="22" xfId="1" applyFont="1" applyFill="1" applyBorder="1" applyAlignment="1">
      <alignment horizontal="center"/>
    </xf>
    <xf numFmtId="0" fontId="15" fillId="6" borderId="7" xfId="2" applyFont="1" applyFill="1" applyBorder="1" applyAlignment="1"/>
    <xf numFmtId="0" fontId="15" fillId="6" borderId="8" xfId="2" applyFont="1" applyFill="1" applyBorder="1" applyAlignment="1"/>
    <xf numFmtId="0" fontId="15" fillId="6" borderId="9" xfId="2" applyFont="1" applyFill="1" applyBorder="1" applyAlignment="1"/>
    <xf numFmtId="0" fontId="15" fillId="6" borderId="2" xfId="2" applyFont="1" applyFill="1" applyBorder="1" applyAlignment="1"/>
    <xf numFmtId="0" fontId="15" fillId="6" borderId="2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6" fillId="6" borderId="2" xfId="2" applyFont="1" applyFill="1" applyBorder="1" applyAlignment="1"/>
    <xf numFmtId="0" fontId="18" fillId="6" borderId="7" xfId="0" applyFont="1" applyFill="1" applyBorder="1"/>
    <xf numFmtId="0" fontId="18" fillId="6" borderId="8" xfId="0" applyFont="1" applyFill="1" applyBorder="1"/>
    <xf numFmtId="0" fontId="13" fillId="6" borderId="8" xfId="0" applyFont="1" applyFill="1" applyBorder="1" applyAlignment="1"/>
    <xf numFmtId="0" fontId="18" fillId="6" borderId="10" xfId="0" applyFont="1" applyFill="1" applyBorder="1" applyAlignment="1">
      <alignment horizontal="center"/>
    </xf>
    <xf numFmtId="9" fontId="13" fillId="6" borderId="17" xfId="1" applyFont="1" applyFill="1" applyBorder="1" applyAlignment="1">
      <alignment wrapText="1"/>
    </xf>
    <xf numFmtId="0" fontId="14" fillId="6" borderId="7" xfId="2" applyFont="1" applyFill="1" applyBorder="1"/>
    <xf numFmtId="0" fontId="14" fillId="6" borderId="8" xfId="2" applyFont="1" applyFill="1" applyBorder="1"/>
    <xf numFmtId="0" fontId="14" fillId="6" borderId="10" xfId="2" applyFont="1" applyFill="1" applyBorder="1" applyAlignment="1">
      <alignment horizontal="center"/>
    </xf>
    <xf numFmtId="9" fontId="13" fillId="6" borderId="9" xfId="1" applyFont="1" applyFill="1" applyBorder="1" applyAlignment="1">
      <alignment wrapText="1"/>
    </xf>
    <xf numFmtId="0" fontId="13" fillId="0" borderId="0" xfId="0" applyFont="1"/>
    <xf numFmtId="0" fontId="13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right"/>
    </xf>
    <xf numFmtId="0" fontId="20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9" fontId="20" fillId="6" borderId="10" xfId="0" applyNumberFormat="1" applyFont="1" applyFill="1" applyBorder="1"/>
    <xf numFmtId="0" fontId="13" fillId="4" borderId="0" xfId="0" applyFont="1" applyFill="1" applyAlignment="1">
      <alignment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0" fillId="6" borderId="23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4" fillId="6" borderId="7" xfId="2" applyFont="1" applyFill="1" applyBorder="1" applyAlignment="1">
      <alignment horizontal="left" vertical="center" wrapText="1"/>
    </xf>
    <xf numFmtId="0" fontId="14" fillId="6" borderId="8" xfId="2" applyFont="1" applyFill="1" applyBorder="1" applyAlignment="1">
      <alignment horizontal="left" vertical="center" wrapText="1"/>
    </xf>
    <xf numFmtId="0" fontId="14" fillId="6" borderId="9" xfId="2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6" fillId="6" borderId="24" xfId="2" applyFont="1" applyFill="1" applyBorder="1" applyAlignment="1">
      <alignment horizontal="left" wrapText="1"/>
    </xf>
    <xf numFmtId="0" fontId="6" fillId="6" borderId="25" xfId="2" applyFont="1" applyFill="1" applyBorder="1" applyAlignment="1">
      <alignment horizontal="left" wrapText="1"/>
    </xf>
    <xf numFmtId="0" fontId="6" fillId="6" borderId="12" xfId="2" applyFont="1" applyFill="1" applyBorder="1" applyAlignment="1">
      <alignment horizontal="left" wrapText="1"/>
    </xf>
    <xf numFmtId="0" fontId="6" fillId="6" borderId="26" xfId="2" applyFont="1" applyFill="1" applyBorder="1" applyAlignment="1">
      <alignment horizontal="left" wrapText="1"/>
    </xf>
    <xf numFmtId="0" fontId="6" fillId="6" borderId="19" xfId="2" applyFont="1" applyFill="1" applyBorder="1" applyAlignment="1">
      <alignment horizontal="left" wrapText="1"/>
    </xf>
    <xf numFmtId="0" fontId="6" fillId="6" borderId="20" xfId="2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3456000"/>
        <c:axId val="80174400"/>
        <c:axId val="0"/>
      </c:bar3DChart>
      <c:catAx>
        <c:axId val="123456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80174400"/>
        <c:crosses val="autoZero"/>
        <c:auto val="1"/>
        <c:lblAlgn val="ctr"/>
        <c:lblOffset val="100"/>
        <c:noMultiLvlLbl val="0"/>
      </c:catAx>
      <c:valAx>
        <c:axId val="80174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3456000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2019'!$I$104:$I$108</c:f>
              <c:numCache>
                <c:formatCode>General</c:formatCode>
                <c:ptCount val="5"/>
                <c:pt idx="0">
                  <c:v>8</c:v>
                </c:pt>
                <c:pt idx="1">
                  <c:v>11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5351040"/>
        <c:axId val="116561536"/>
        <c:axId val="0"/>
      </c:bar3DChart>
      <c:catAx>
        <c:axId val="1553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6561536"/>
        <c:crosses val="autoZero"/>
        <c:auto val="1"/>
        <c:lblAlgn val="ctr"/>
        <c:lblOffset val="100"/>
        <c:noMultiLvlLbl val="0"/>
      </c:catAx>
      <c:valAx>
        <c:axId val="116561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53510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2019'!$I$161:$I$164</c:f>
              <c:numCache>
                <c:formatCode>General</c:formatCode>
                <c:ptCount val="4"/>
                <c:pt idx="0">
                  <c:v>27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2019'!$J$161:$J$164</c:f>
              <c:numCache>
                <c:formatCode>0%</c:formatCode>
                <c:ptCount val="4"/>
                <c:pt idx="0">
                  <c:v>0.93103448275862066</c:v>
                </c:pt>
                <c:pt idx="1">
                  <c:v>6.8965517241379309E-2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55349504"/>
        <c:axId val="119250944"/>
        <c:axId val="0"/>
      </c:bar3DChart>
      <c:catAx>
        <c:axId val="15534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9250944"/>
        <c:crosses val="autoZero"/>
        <c:auto val="1"/>
        <c:lblAlgn val="ctr"/>
        <c:lblOffset val="100"/>
        <c:noMultiLvlLbl val="0"/>
      </c:catAx>
      <c:valAx>
        <c:axId val="119250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534950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2019'!$I$219:$I$222</c:f>
              <c:numCache>
                <c:formatCode>General</c:formatCode>
                <c:ptCount val="4"/>
                <c:pt idx="0">
                  <c:v>17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2019'!$J$219:$J$222</c:f>
              <c:numCache>
                <c:formatCode>0%</c:formatCode>
                <c:ptCount val="4"/>
                <c:pt idx="0">
                  <c:v>0.53125</c:v>
                </c:pt>
                <c:pt idx="1">
                  <c:v>0.25</c:v>
                </c:pt>
                <c:pt idx="2">
                  <c:v>0.21875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5596800"/>
        <c:axId val="119253248"/>
        <c:axId val="0"/>
      </c:bar3DChart>
      <c:catAx>
        <c:axId val="1555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9253248"/>
        <c:crosses val="autoZero"/>
        <c:auto val="1"/>
        <c:lblAlgn val="ctr"/>
        <c:lblOffset val="100"/>
        <c:noMultiLvlLbl val="0"/>
      </c:catAx>
      <c:valAx>
        <c:axId val="1192532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55968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2019'!$C$22:$E$22</c:f>
              <c:numCache>
                <c:formatCode>General</c:formatCode>
                <c:ptCount val="3"/>
                <c:pt idx="0">
                  <c:v>17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2019'!$C$23:$E$23</c:f>
              <c:numCache>
                <c:formatCode>0%</c:formatCode>
                <c:ptCount val="3"/>
                <c:pt idx="0">
                  <c:v>0.53125</c:v>
                </c:pt>
                <c:pt idx="1">
                  <c:v>0.21875</c:v>
                </c:pt>
                <c:pt idx="2">
                  <c:v>0.25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5597824"/>
        <c:axId val="119255552"/>
        <c:axId val="0"/>
      </c:bar3DChart>
      <c:catAx>
        <c:axId val="155597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9255552"/>
        <c:crosses val="autoZero"/>
        <c:auto val="1"/>
        <c:lblAlgn val="ctr"/>
        <c:lblOffset val="100"/>
        <c:noMultiLvlLbl val="0"/>
      </c:catAx>
      <c:valAx>
        <c:axId val="119255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559782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2019'!$H$22:$K$22</c:f>
              <c:numCache>
                <c:formatCode>General</c:formatCode>
                <c:ptCount val="4"/>
                <c:pt idx="0">
                  <c:v>17</c:v>
                </c:pt>
                <c:pt idx="1">
                  <c:v>5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2019'!$H$23:$K$23</c:f>
              <c:numCache>
                <c:formatCode>0%</c:formatCode>
                <c:ptCount val="4"/>
                <c:pt idx="0">
                  <c:v>0.53125</c:v>
                </c:pt>
                <c:pt idx="1">
                  <c:v>0.15625</c:v>
                </c:pt>
                <c:pt idx="2">
                  <c:v>0</c:v>
                </c:pt>
                <c:pt idx="3">
                  <c:v>0.3125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6664320"/>
        <c:axId val="119257280"/>
        <c:axId val="0"/>
      </c:bar3DChart>
      <c:catAx>
        <c:axId val="15666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9257280"/>
        <c:crosses val="autoZero"/>
        <c:auto val="1"/>
        <c:lblAlgn val="ctr"/>
        <c:lblOffset val="100"/>
        <c:noMultiLvlLbl val="0"/>
      </c:catAx>
      <c:valAx>
        <c:axId val="1192572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666432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2019'!$I$190:$I$193</c:f>
              <c:numCache>
                <c:formatCode>General</c:formatCode>
                <c:ptCount val="4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6665344"/>
        <c:axId val="159949376"/>
        <c:axId val="0"/>
      </c:bar3DChart>
      <c:catAx>
        <c:axId val="156665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59949376"/>
        <c:crosses val="autoZero"/>
        <c:auto val="1"/>
        <c:lblAlgn val="ctr"/>
        <c:lblOffset val="100"/>
        <c:noMultiLvlLbl val="0"/>
      </c:catAx>
      <c:valAx>
        <c:axId val="159949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666534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21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666368"/>
        <c:axId val="159951680"/>
        <c:axId val="0"/>
      </c:bar3DChart>
      <c:catAx>
        <c:axId val="15666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951680"/>
        <c:crosses val="autoZero"/>
        <c:auto val="1"/>
        <c:lblAlgn val="ctr"/>
        <c:lblOffset val="100"/>
        <c:noMultiLvlLbl val="0"/>
      </c:catAx>
      <c:valAx>
        <c:axId val="159951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666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667392"/>
        <c:axId val="159953408"/>
        <c:axId val="0"/>
      </c:bar3DChart>
      <c:catAx>
        <c:axId val="15666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953408"/>
        <c:crosses val="autoZero"/>
        <c:auto val="1"/>
        <c:lblAlgn val="ctr"/>
        <c:lblOffset val="100"/>
        <c:noMultiLvlLbl val="0"/>
      </c:catAx>
      <c:valAx>
        <c:axId val="15995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66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topLeftCell="A4" zoomScale="80" zoomScaleNormal="80" workbookViewId="0">
      <selection activeCell="H253" sqref="H253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18"/>
      <c r="B13" s="150" t="s">
        <v>27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2"/>
      <c r="Q13" s="1"/>
    </row>
    <row r="14" spans="1:17" ht="43.5" customHeight="1" thickBot="1" x14ac:dyDescent="0.85">
      <c r="A14" s="118"/>
      <c r="B14" s="152" t="s">
        <v>41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3"/>
      <c r="Q14" s="1"/>
    </row>
    <row r="15" spans="1:17" x14ac:dyDescent="0.25">
      <c r="A15" s="118"/>
      <c r="B15" s="4" t="s">
        <v>38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155" t="s">
        <v>0</v>
      </c>
      <c r="D20" s="156"/>
      <c r="E20" s="156"/>
      <c r="F20" s="157"/>
      <c r="G20" s="66"/>
      <c r="H20" s="155" t="s">
        <v>1</v>
      </c>
      <c r="I20" s="156"/>
      <c r="J20" s="156"/>
      <c r="K20" s="156"/>
      <c r="L20" s="157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2</v>
      </c>
      <c r="D21" s="68" t="s">
        <v>3</v>
      </c>
      <c r="E21" s="69" t="s">
        <v>37</v>
      </c>
      <c r="F21" s="67" t="s">
        <v>4</v>
      </c>
      <c r="G21" s="70" t="s">
        <v>40</v>
      </c>
      <c r="H21" s="69" t="s">
        <v>5</v>
      </c>
      <c r="I21" s="69" t="s">
        <v>6</v>
      </c>
      <c r="J21" s="67" t="s">
        <v>7</v>
      </c>
      <c r="K21" s="67" t="s">
        <v>8</v>
      </c>
      <c r="L21" s="67" t="s">
        <v>4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17</v>
      </c>
      <c r="D22" s="72">
        <v>7</v>
      </c>
      <c r="E22" s="72">
        <v>8</v>
      </c>
      <c r="F22" s="73">
        <f>SUM(C22:E22)</f>
        <v>32</v>
      </c>
      <c r="G22" s="74"/>
      <c r="H22" s="71">
        <v>17</v>
      </c>
      <c r="I22" s="71">
        <v>5</v>
      </c>
      <c r="J22" s="71">
        <v>0</v>
      </c>
      <c r="K22" s="71">
        <v>10</v>
      </c>
      <c r="L22" s="73">
        <f>SUM(H22:K22)</f>
        <v>32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0.53125</v>
      </c>
      <c r="D23" s="76">
        <f>+D22/F22</f>
        <v>0.21875</v>
      </c>
      <c r="E23" s="77">
        <f>+E22/F22</f>
        <v>0.25</v>
      </c>
      <c r="F23" s="78">
        <f>SUM(C23:E23)</f>
        <v>1</v>
      </c>
      <c r="G23" s="74"/>
      <c r="H23" s="75">
        <f>+H22/L22</f>
        <v>0.53125</v>
      </c>
      <c r="I23" s="75">
        <f>+I22/L22</f>
        <v>0.15625</v>
      </c>
      <c r="J23" s="75">
        <f>+J22/L22</f>
        <v>0</v>
      </c>
      <c r="K23" s="75">
        <f>+K22/L22</f>
        <v>0.3125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154" t="s">
        <v>9</v>
      </c>
      <c r="E43" s="154"/>
      <c r="F43" s="154"/>
      <c r="G43" s="154"/>
      <c r="H43" s="154"/>
      <c r="I43" s="154"/>
      <c r="J43" s="154"/>
      <c r="K43" s="154"/>
      <c r="L43" s="154"/>
      <c r="M43" s="154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65">
        <v>0</v>
      </c>
      <c r="K44" s="166"/>
      <c r="L44" s="167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58">
        <v>0</v>
      </c>
      <c r="K45" s="159"/>
      <c r="L45" s="160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58">
        <v>3</v>
      </c>
      <c r="K46" s="159"/>
      <c r="L46" s="160"/>
      <c r="M46" s="75">
        <f>+$J46/$J61</f>
        <v>9.375E-2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58">
        <v>2</v>
      </c>
      <c r="K47" s="159"/>
      <c r="L47" s="160"/>
      <c r="M47" s="75">
        <f>+$J47/$J61</f>
        <v>6.25E-2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58">
        <v>0</v>
      </c>
      <c r="K48" s="159"/>
      <c r="L48" s="160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58">
        <v>25</v>
      </c>
      <c r="K49" s="159"/>
      <c r="L49" s="160"/>
      <c r="M49" s="75">
        <f>+$J49/J61</f>
        <v>0.78125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58">
        <v>2</v>
      </c>
      <c r="K50" s="159"/>
      <c r="L50" s="160"/>
      <c r="M50" s="75">
        <f>+$J50/J61</f>
        <v>6.25E-2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58">
        <v>0</v>
      </c>
      <c r="K51" s="159"/>
      <c r="L51" s="160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58">
        <v>0</v>
      </c>
      <c r="K52" s="159"/>
      <c r="L52" s="160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58">
        <v>0</v>
      </c>
      <c r="K53" s="159"/>
      <c r="L53" s="160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58">
        <v>0</v>
      </c>
      <c r="K54" s="159"/>
      <c r="L54" s="160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58">
        <v>0</v>
      </c>
      <c r="K55" s="159"/>
      <c r="L55" s="160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58">
        <v>0</v>
      </c>
      <c r="K56" s="159"/>
      <c r="L56" s="160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58">
        <v>0</v>
      </c>
      <c r="K57" s="159"/>
      <c r="L57" s="160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58">
        <v>0</v>
      </c>
      <c r="K58" s="159"/>
      <c r="L58" s="160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58">
        <v>0</v>
      </c>
      <c r="K59" s="159"/>
      <c r="L59" s="160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161">
        <f>SUM(J44:J59)</f>
        <v>32</v>
      </c>
      <c r="K61" s="162"/>
      <c r="L61" s="163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23" t="s">
        <v>10</v>
      </c>
      <c r="E103" s="124"/>
      <c r="F103" s="124"/>
      <c r="G103" s="124"/>
      <c r="H103" s="124"/>
      <c r="I103" s="124"/>
      <c r="J103" s="125"/>
      <c r="K103" s="49"/>
      <c r="L103" s="49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21</v>
      </c>
      <c r="F104" s="92"/>
      <c r="G104" s="93"/>
      <c r="H104" s="93"/>
      <c r="I104" s="94">
        <v>8</v>
      </c>
      <c r="J104" s="95">
        <f>+I104/I110</f>
        <v>0.27586206896551724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22</v>
      </c>
      <c r="F105" s="97"/>
      <c r="G105" s="93"/>
      <c r="H105" s="93"/>
      <c r="I105" s="98">
        <v>11</v>
      </c>
      <c r="J105" s="95">
        <f>I105/I110</f>
        <v>0.37931034482758619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136" t="s">
        <v>26</v>
      </c>
      <c r="F106" s="137"/>
      <c r="G106" s="137"/>
      <c r="H106" s="138"/>
      <c r="I106" s="98">
        <v>10</v>
      </c>
      <c r="J106" s="95">
        <f>+I106/I110</f>
        <v>0.34482758620689657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23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24</v>
      </c>
      <c r="F108" s="97"/>
      <c r="G108" s="93"/>
      <c r="H108" s="93"/>
      <c r="I108" s="94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/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4</v>
      </c>
      <c r="I110" s="105">
        <f>SUM(I104:I109)</f>
        <v>29</v>
      </c>
      <c r="J110" s="106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26"/>
      <c r="E113" s="126"/>
      <c r="F113" s="126"/>
      <c r="G113" s="126"/>
      <c r="H113" s="126"/>
      <c r="I113" s="126"/>
      <c r="J113" s="126"/>
      <c r="K113" s="49"/>
      <c r="L113" s="49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127" t="s">
        <v>12</v>
      </c>
      <c r="F140" s="128"/>
      <c r="G140" s="128"/>
      <c r="H140" s="128"/>
      <c r="I140" s="128"/>
      <c r="J140" s="129"/>
      <c r="K140" s="49"/>
      <c r="L140" s="49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130" t="s">
        <v>13</v>
      </c>
      <c r="F141" s="131"/>
      <c r="G141" s="131"/>
      <c r="H141" s="131"/>
      <c r="I141" s="132"/>
      <c r="J141" s="19">
        <v>163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4</v>
      </c>
      <c r="J142" s="10">
        <v>163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139" t="s">
        <v>14</v>
      </c>
      <c r="F147" s="164"/>
      <c r="G147" s="164"/>
      <c r="H147" s="164"/>
      <c r="I147" s="164"/>
      <c r="J147" s="141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130" t="s">
        <v>15</v>
      </c>
      <c r="F148" s="131"/>
      <c r="G148" s="131"/>
      <c r="H148" s="131"/>
      <c r="I148" s="132"/>
      <c r="J148" s="21">
        <v>1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4</v>
      </c>
      <c r="J149" s="10">
        <v>1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139" t="s">
        <v>16</v>
      </c>
      <c r="F153" s="164"/>
      <c r="G153" s="164"/>
      <c r="H153" s="164"/>
      <c r="I153" s="164"/>
      <c r="J153" s="141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130" t="s">
        <v>16</v>
      </c>
      <c r="F154" s="131"/>
      <c r="G154" s="131"/>
      <c r="H154" s="131"/>
      <c r="I154" s="132"/>
      <c r="J154" s="21">
        <v>2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4</v>
      </c>
      <c r="J155" s="10">
        <v>2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36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127" t="s">
        <v>17</v>
      </c>
      <c r="E160" s="128"/>
      <c r="F160" s="128"/>
      <c r="G160" s="128"/>
      <c r="H160" s="128"/>
      <c r="I160" s="128"/>
      <c r="J160" s="129"/>
      <c r="K160" s="49"/>
      <c r="L160" s="49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133" t="str">
        <f>+'[1]ACUM-MAYO'!A162</f>
        <v>ORDINARIA</v>
      </c>
      <c r="F161" s="134"/>
      <c r="G161" s="134"/>
      <c r="H161" s="135"/>
      <c r="I161" s="51">
        <v>27</v>
      </c>
      <c r="J161" s="24">
        <f>I161/I166</f>
        <v>0.93103448275862066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133" t="str">
        <f>+'[1]ACUM-MAYO'!A163</f>
        <v>FUNDAMENTAL</v>
      </c>
      <c r="F162" s="134"/>
      <c r="G162" s="134"/>
      <c r="H162" s="135"/>
      <c r="I162" s="51">
        <v>2</v>
      </c>
      <c r="J162" s="25">
        <f>I162/I166</f>
        <v>6.8965517241379309E-2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26">
        <v>4</v>
      </c>
      <c r="E163" s="133" t="str">
        <f>+'[1]ACUM-MAYO'!A165</f>
        <v>RESERVADA</v>
      </c>
      <c r="F163" s="134"/>
      <c r="G163" s="134"/>
      <c r="H163" s="135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133" t="s">
        <v>25</v>
      </c>
      <c r="F164" s="134"/>
      <c r="G164" s="134"/>
      <c r="H164" s="135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4</v>
      </c>
      <c r="I166" s="10">
        <f>SUM(I161:I165)</f>
        <v>29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127" t="s">
        <v>18</v>
      </c>
      <c r="E189" s="128"/>
      <c r="F189" s="128"/>
      <c r="G189" s="128"/>
      <c r="H189" s="128"/>
      <c r="I189" s="128"/>
      <c r="J189" s="129"/>
      <c r="K189" s="49"/>
      <c r="L189" s="49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133" t="str">
        <f>+'[1]ACUM-MAYO'!A173</f>
        <v>ECONOMICA ADMINISTRATIVA</v>
      </c>
      <c r="F190" s="134"/>
      <c r="G190" s="134"/>
      <c r="H190" s="135"/>
      <c r="I190" s="51">
        <v>29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133" t="str">
        <f>+'[1]ACUM-MAYO'!A174</f>
        <v>TRAMITE</v>
      </c>
      <c r="F191" s="134"/>
      <c r="G191" s="134"/>
      <c r="H191" s="135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133" t="str">
        <f>+'[1]ACUM-MAYO'!A175</f>
        <v>SERV. PUB.</v>
      </c>
      <c r="F192" s="134"/>
      <c r="G192" s="134"/>
      <c r="H192" s="135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133" t="str">
        <f>+'[1]ACUM-MAYO'!A176</f>
        <v>LEGAL</v>
      </c>
      <c r="F193" s="134"/>
      <c r="G193" s="134"/>
      <c r="H193" s="135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4</v>
      </c>
      <c r="I195" s="10">
        <f>SUM(I190:I193)</f>
        <v>29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127" t="s">
        <v>19</v>
      </c>
      <c r="E218" s="128"/>
      <c r="F218" s="128"/>
      <c r="G218" s="128"/>
      <c r="H218" s="128"/>
      <c r="I218" s="128"/>
      <c r="J218" s="129"/>
      <c r="K218" s="49"/>
      <c r="L218" s="49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tr">
        <f>+'[1]ACUM-MAYO'!A186</f>
        <v>INFOMEX</v>
      </c>
      <c r="F219" s="39"/>
      <c r="G219" s="39"/>
      <c r="H219" s="40"/>
      <c r="I219" s="51">
        <v>17</v>
      </c>
      <c r="J219" s="33">
        <f>I219/I224</f>
        <v>0.53125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8</v>
      </c>
      <c r="J220" s="33">
        <f>I220/I224</f>
        <v>0.25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7</v>
      </c>
      <c r="J221" s="33">
        <f>I221/I224</f>
        <v>0.21875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42"/>
      <c r="H222" s="43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4</v>
      </c>
      <c r="I224" s="10">
        <f>SUM(I219:I223)</f>
        <v>32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139" t="s">
        <v>28</v>
      </c>
      <c r="E247" s="140"/>
      <c r="F247" s="140"/>
      <c r="G247" s="141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148" t="s">
        <v>29</v>
      </c>
      <c r="F248" s="149"/>
      <c r="G248" s="64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148" t="s">
        <v>30</v>
      </c>
      <c r="F249" s="149"/>
      <c r="G249" s="62">
        <v>21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148" t="s">
        <v>31</v>
      </c>
      <c r="F250" s="149"/>
      <c r="G250" s="62">
        <v>3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148" t="s">
        <v>32</v>
      </c>
      <c r="F251" s="149"/>
      <c r="G251" s="62">
        <v>0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148" t="s">
        <v>33</v>
      </c>
      <c r="F252" s="149"/>
      <c r="G252" s="62">
        <v>1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144" t="s">
        <v>34</v>
      </c>
      <c r="F253" s="145"/>
      <c r="G253" s="114">
        <v>1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146" t="s">
        <v>35</v>
      </c>
      <c r="F254" s="147"/>
      <c r="G254" s="115">
        <v>3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142" t="s">
        <v>4</v>
      </c>
      <c r="F255" s="143"/>
      <c r="G255" s="63">
        <f>SUM(G248:G254)</f>
        <v>29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21" t="s">
        <v>20</v>
      </c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B13:O13"/>
    <mergeCell ref="B14:O14"/>
    <mergeCell ref="D43:M43"/>
    <mergeCell ref="C20:F20"/>
    <mergeCell ref="H20:L20"/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  <mergeCell ref="E248:F248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JULIO 2019</vt:lpstr>
      <vt:lpstr>'Estadísticas JULIO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JuridicoLC</cp:lastModifiedBy>
  <cp:lastPrinted>2020-09-14T15:39:40Z</cp:lastPrinted>
  <dcterms:created xsi:type="dcterms:W3CDTF">2016-07-14T16:59:51Z</dcterms:created>
  <dcterms:modified xsi:type="dcterms:W3CDTF">2020-09-14T16:11:14Z</dcterms:modified>
</cp:coreProperties>
</file>